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iles\House Portugal\Facilities\Heat Pump\Air Source HP\"/>
    </mc:Choice>
  </mc:AlternateContent>
  <xr:revisionPtr revIDLastSave="0" documentId="13_ncr:1_{1D671334-53F8-4D44-9DC0-07D91C9CC275}" xr6:coauthVersionLast="47" xr6:coauthVersionMax="47" xr10:uidLastSave="{00000000-0000-0000-0000-000000000000}"/>
  <bookViews>
    <workbookView xWindow="-110" yWindow="-110" windowWidth="19420" windowHeight="10300" xr2:uid="{47F8865D-2122-4656-96D5-EDBBDC555F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1" i="1"/>
  <c r="J10" i="1"/>
  <c r="J9" i="1"/>
  <c r="J8" i="1"/>
  <c r="J7" i="1"/>
  <c r="J6" i="1"/>
  <c r="J5" i="1"/>
  <c r="J4" i="1"/>
  <c r="J3" i="1"/>
  <c r="I12" i="1"/>
  <c r="I11" i="1"/>
  <c r="I4" i="1"/>
  <c r="I3" i="1"/>
  <c r="G12" i="1"/>
  <c r="H12" i="1" s="1"/>
  <c r="G11" i="1"/>
  <c r="H11" i="1" s="1"/>
  <c r="G10" i="1"/>
  <c r="H10" i="1" s="1"/>
  <c r="I10" i="1" s="1"/>
  <c r="G9" i="1"/>
  <c r="H9" i="1" s="1"/>
  <c r="I9" i="1" s="1"/>
  <c r="G8" i="1"/>
  <c r="H8" i="1" s="1"/>
  <c r="I8" i="1" s="1"/>
  <c r="G7" i="1"/>
  <c r="H7" i="1" s="1"/>
  <c r="I7" i="1" s="1"/>
  <c r="G6" i="1"/>
  <c r="H6" i="1" s="1"/>
  <c r="I6" i="1" s="1"/>
  <c r="G5" i="1"/>
  <c r="H5" i="1" s="1"/>
  <c r="I5" i="1" s="1"/>
  <c r="G4" i="1"/>
  <c r="H4" i="1" s="1"/>
  <c r="G3" i="1"/>
  <c r="H3" i="1" s="1"/>
  <c r="J13" i="1" l="1"/>
  <c r="I13" i="1"/>
</calcChain>
</file>

<file path=xl/sharedStrings.xml><?xml version="1.0" encoding="utf-8"?>
<sst xmlns="http://schemas.openxmlformats.org/spreadsheetml/2006/main" count="22" uniqueCount="22">
  <si>
    <t>Room</t>
  </si>
  <si>
    <t>UFH Area</t>
  </si>
  <si>
    <t>SPF (W/m2K)</t>
  </si>
  <si>
    <t>Room Temp.</t>
  </si>
  <si>
    <t>DT</t>
  </si>
  <si>
    <t>Heat Output</t>
  </si>
  <si>
    <t>Living/Dining/Kitchen</t>
  </si>
  <si>
    <t>Bedroom 1</t>
  </si>
  <si>
    <t>Ensuite</t>
  </si>
  <si>
    <t>Bedroom 2</t>
  </si>
  <si>
    <t>Bedroom 3</t>
  </si>
  <si>
    <t>Bedroom 4</t>
  </si>
  <si>
    <t>Bathroom</t>
  </si>
  <si>
    <t>Hall</t>
  </si>
  <si>
    <t>Entrance</t>
  </si>
  <si>
    <t>Utility</t>
  </si>
  <si>
    <t>Tog</t>
  </si>
  <si>
    <t>Avg. Flow Temp.</t>
  </si>
  <si>
    <t>Pipe Spacing</t>
  </si>
  <si>
    <t>Avg. Flow Temp. Setting</t>
  </si>
  <si>
    <t>DT Setting</t>
  </si>
  <si>
    <t>Flow (l/min)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</si>
</sst>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DCD04-F83C-457C-9E69-C18FE1CA6982}">
  <dimension ref="A2:K15"/>
  <sheetViews>
    <sheetView tabSelected="1" workbookViewId="0">
      <selection activeCell="A16" sqref="A16"/>
    </sheetView>
  </sheetViews>
  <sheetFormatPr defaultRowHeight="14.5" x14ac:dyDescent="0.35"/>
  <cols>
    <col min="1" max="1" width="23.08984375" customWidth="1"/>
    <col min="2" max="2" width="12" customWidth="1"/>
    <col min="3" max="3" width="12.7265625" customWidth="1"/>
    <col min="4" max="4" width="10" customWidth="1"/>
    <col min="5" max="5" width="13.81640625" customWidth="1"/>
    <col min="6" max="19" width="16.6328125" customWidth="1"/>
  </cols>
  <sheetData>
    <row r="2" spans="1:11" x14ac:dyDescent="0.35">
      <c r="A2" s="1" t="s">
        <v>0</v>
      </c>
      <c r="B2" s="1" t="s">
        <v>1</v>
      </c>
      <c r="C2" s="1" t="s">
        <v>3</v>
      </c>
      <c r="D2" s="1" t="s">
        <v>16</v>
      </c>
      <c r="E2" s="1" t="s">
        <v>18</v>
      </c>
      <c r="F2" s="1" t="s">
        <v>2</v>
      </c>
      <c r="G2" s="1" t="s">
        <v>17</v>
      </c>
      <c r="H2" s="1" t="s">
        <v>4</v>
      </c>
      <c r="I2" s="1" t="s">
        <v>5</v>
      </c>
      <c r="J2" s="1" t="s">
        <v>21</v>
      </c>
      <c r="K2" s="2"/>
    </row>
    <row r="3" spans="1:11" x14ac:dyDescent="0.35">
      <c r="A3" t="s">
        <v>6</v>
      </c>
      <c r="B3">
        <v>59.1</v>
      </c>
      <c r="C3">
        <v>21</v>
      </c>
      <c r="D3">
        <v>1.5</v>
      </c>
      <c r="E3">
        <v>200</v>
      </c>
      <c r="F3">
        <v>2.65</v>
      </c>
      <c r="G3">
        <f>$B$14</f>
        <v>30</v>
      </c>
      <c r="H3">
        <f>G3-C3</f>
        <v>9</v>
      </c>
      <c r="I3" s="4">
        <f>F3*B3*H3</f>
        <v>1409.5350000000001</v>
      </c>
      <c r="J3" s="5">
        <f>60*I3*0.001/($B$15*4.2)</f>
        <v>6.712071428571428</v>
      </c>
    </row>
    <row r="4" spans="1:11" x14ac:dyDescent="0.35">
      <c r="A4" t="s">
        <v>15</v>
      </c>
      <c r="B4">
        <v>3.3</v>
      </c>
      <c r="C4">
        <v>18</v>
      </c>
      <c r="D4">
        <v>0.2</v>
      </c>
      <c r="E4">
        <v>200</v>
      </c>
      <c r="F4">
        <v>4.0999999999999996</v>
      </c>
      <c r="G4">
        <f t="shared" ref="G4:G12" si="0">$B$14</f>
        <v>30</v>
      </c>
      <c r="H4">
        <f t="shared" ref="H4:H12" si="1">G4-C4</f>
        <v>12</v>
      </c>
      <c r="I4" s="4">
        <f t="shared" ref="I4:J12" si="2">F4*B4*H4</f>
        <v>162.35999999999996</v>
      </c>
      <c r="J4" s="5">
        <f t="shared" ref="J4:J12" si="3">60*I4*0.001/($B$15*4.2)</f>
        <v>0.7731428571428568</v>
      </c>
    </row>
    <row r="5" spans="1:11" x14ac:dyDescent="0.35">
      <c r="A5" t="s">
        <v>7</v>
      </c>
      <c r="B5">
        <v>13.2</v>
      </c>
      <c r="C5">
        <v>18</v>
      </c>
      <c r="D5">
        <v>2</v>
      </c>
      <c r="E5">
        <v>200</v>
      </c>
      <c r="F5">
        <v>2.2400000000000002</v>
      </c>
      <c r="G5">
        <f t="shared" si="0"/>
        <v>30</v>
      </c>
      <c r="H5">
        <f t="shared" si="1"/>
        <v>12</v>
      </c>
      <c r="I5" s="4">
        <f t="shared" si="2"/>
        <v>354.81600000000003</v>
      </c>
      <c r="J5" s="5">
        <f t="shared" si="3"/>
        <v>1.6896</v>
      </c>
    </row>
    <row r="6" spans="1:11" x14ac:dyDescent="0.35">
      <c r="A6" t="s">
        <v>8</v>
      </c>
      <c r="B6">
        <v>3.2</v>
      </c>
      <c r="C6">
        <v>22</v>
      </c>
      <c r="D6">
        <v>0.2</v>
      </c>
      <c r="E6">
        <v>150</v>
      </c>
      <c r="F6">
        <v>4.8</v>
      </c>
      <c r="G6">
        <f t="shared" si="0"/>
        <v>30</v>
      </c>
      <c r="H6">
        <f t="shared" si="1"/>
        <v>8</v>
      </c>
      <c r="I6" s="4">
        <f t="shared" si="2"/>
        <v>122.88</v>
      </c>
      <c r="J6" s="5">
        <f t="shared" si="3"/>
        <v>0.58514285714285708</v>
      </c>
    </row>
    <row r="7" spans="1:11" x14ac:dyDescent="0.35">
      <c r="A7" t="s">
        <v>9</v>
      </c>
      <c r="B7">
        <v>16.8</v>
      </c>
      <c r="C7">
        <v>18</v>
      </c>
      <c r="D7">
        <v>2</v>
      </c>
      <c r="E7">
        <v>200</v>
      </c>
      <c r="F7">
        <v>2.2400000000000002</v>
      </c>
      <c r="G7">
        <f t="shared" si="0"/>
        <v>30</v>
      </c>
      <c r="H7">
        <f t="shared" si="1"/>
        <v>12</v>
      </c>
      <c r="I7" s="4">
        <f t="shared" si="2"/>
        <v>451.58400000000006</v>
      </c>
      <c r="J7" s="5">
        <f t="shared" si="3"/>
        <v>2.1504000000000003</v>
      </c>
    </row>
    <row r="8" spans="1:11" x14ac:dyDescent="0.35">
      <c r="A8" t="s">
        <v>10</v>
      </c>
      <c r="B8">
        <v>15.5</v>
      </c>
      <c r="C8">
        <v>18</v>
      </c>
      <c r="D8">
        <v>2</v>
      </c>
      <c r="E8">
        <v>200</v>
      </c>
      <c r="F8">
        <v>2.2400000000000002</v>
      </c>
      <c r="G8">
        <f t="shared" si="0"/>
        <v>30</v>
      </c>
      <c r="H8">
        <f t="shared" si="1"/>
        <v>12</v>
      </c>
      <c r="I8" s="4">
        <f t="shared" si="2"/>
        <v>416.6400000000001</v>
      </c>
      <c r="J8" s="5">
        <f t="shared" si="3"/>
        <v>1.9840000000000004</v>
      </c>
    </row>
    <row r="9" spans="1:11" x14ac:dyDescent="0.35">
      <c r="A9" t="s">
        <v>11</v>
      </c>
      <c r="B9">
        <v>11.3</v>
      </c>
      <c r="C9">
        <v>18</v>
      </c>
      <c r="D9">
        <v>2</v>
      </c>
      <c r="E9">
        <v>200</v>
      </c>
      <c r="F9">
        <v>2.2400000000000002</v>
      </c>
      <c r="G9">
        <f t="shared" si="0"/>
        <v>30</v>
      </c>
      <c r="H9">
        <f t="shared" si="1"/>
        <v>12</v>
      </c>
      <c r="I9" s="4">
        <f t="shared" si="2"/>
        <v>303.74400000000003</v>
      </c>
      <c r="J9" s="5">
        <f t="shared" si="3"/>
        <v>1.4464000000000001</v>
      </c>
    </row>
    <row r="10" spans="1:11" x14ac:dyDescent="0.35">
      <c r="A10" t="s">
        <v>12</v>
      </c>
      <c r="B10">
        <v>5.4</v>
      </c>
      <c r="C10">
        <v>22</v>
      </c>
      <c r="D10">
        <v>0.2</v>
      </c>
      <c r="E10">
        <v>150</v>
      </c>
      <c r="F10">
        <v>4.8</v>
      </c>
      <c r="G10">
        <f t="shared" si="0"/>
        <v>30</v>
      </c>
      <c r="H10">
        <f t="shared" si="1"/>
        <v>8</v>
      </c>
      <c r="I10" s="4">
        <f t="shared" si="2"/>
        <v>207.36</v>
      </c>
      <c r="J10" s="5">
        <f t="shared" si="3"/>
        <v>0.98742857142857143</v>
      </c>
    </row>
    <row r="11" spans="1:11" x14ac:dyDescent="0.35">
      <c r="A11" t="s">
        <v>13</v>
      </c>
      <c r="B11">
        <v>21.9</v>
      </c>
      <c r="C11">
        <v>18</v>
      </c>
      <c r="D11">
        <v>2</v>
      </c>
      <c r="E11">
        <v>200</v>
      </c>
      <c r="F11">
        <v>2.2400000000000002</v>
      </c>
      <c r="G11">
        <f t="shared" si="0"/>
        <v>30</v>
      </c>
      <c r="H11">
        <f t="shared" si="1"/>
        <v>12</v>
      </c>
      <c r="I11" s="4">
        <f t="shared" si="2"/>
        <v>588.67200000000003</v>
      </c>
      <c r="J11" s="5">
        <f t="shared" si="3"/>
        <v>2.8031999999999999</v>
      </c>
    </row>
    <row r="12" spans="1:11" x14ac:dyDescent="0.35">
      <c r="A12" t="s">
        <v>14</v>
      </c>
      <c r="B12">
        <v>3.9</v>
      </c>
      <c r="C12">
        <v>18</v>
      </c>
      <c r="D12">
        <v>1.5</v>
      </c>
      <c r="E12">
        <v>200</v>
      </c>
      <c r="F12">
        <v>2.56</v>
      </c>
      <c r="G12">
        <f t="shared" si="0"/>
        <v>30</v>
      </c>
      <c r="H12">
        <f t="shared" si="1"/>
        <v>12</v>
      </c>
      <c r="I12" s="4">
        <f t="shared" si="2"/>
        <v>119.80799999999999</v>
      </c>
      <c r="J12" s="5">
        <f t="shared" si="3"/>
        <v>0.57051428571428564</v>
      </c>
    </row>
    <row r="13" spans="1:11" x14ac:dyDescent="0.35">
      <c r="I13" s="4">
        <f>SUM(I3:I12)</f>
        <v>4137.3990000000013</v>
      </c>
      <c r="J13" s="4">
        <f>SUM(J3:J12)</f>
        <v>19.701900000000002</v>
      </c>
    </row>
    <row r="14" spans="1:11" x14ac:dyDescent="0.35">
      <c r="A14" t="s">
        <v>19</v>
      </c>
      <c r="B14" s="3">
        <v>30</v>
      </c>
    </row>
    <row r="15" spans="1:11" x14ac:dyDescent="0.35">
      <c r="A15" t="s">
        <v>20</v>
      </c>
      <c r="B15" s="3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Resetnik</dc:creator>
  <cp:lastModifiedBy>Nina Resetnik</cp:lastModifiedBy>
  <dcterms:created xsi:type="dcterms:W3CDTF">2025-04-18T10:58:24Z</dcterms:created>
  <dcterms:modified xsi:type="dcterms:W3CDTF">2025-04-18T13:01:36Z</dcterms:modified>
</cp:coreProperties>
</file>