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Average" sheetId="2" r:id="rId1"/>
    <sheet name="Sheet3" sheetId="3" r:id="rId2"/>
  </sheets>
  <calcPr calcId="145621" iterate="1"/>
</workbook>
</file>

<file path=xl/calcChain.xml><?xml version="1.0" encoding="utf-8"?>
<calcChain xmlns="http://schemas.openxmlformats.org/spreadsheetml/2006/main">
  <c r="J98" i="2" l="1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E53" i="2"/>
  <c r="F53" i="2" s="1"/>
  <c r="G53" i="2" s="1"/>
  <c r="H53" i="2" s="1"/>
  <c r="I53" i="2" s="1"/>
  <c r="J53" i="2" s="1"/>
  <c r="K53" i="2" s="1"/>
  <c r="L53" i="2" s="1"/>
  <c r="M53" i="2" s="1"/>
  <c r="N53" i="2" s="1"/>
  <c r="O53" i="2" s="1"/>
  <c r="P53" i="2" s="1"/>
  <c r="Q53" i="2" s="1"/>
  <c r="R53" i="2" s="1"/>
  <c r="S53" i="2" s="1"/>
  <c r="T53" i="2" s="1"/>
  <c r="U53" i="2" s="1"/>
  <c r="V53" i="2" s="1"/>
  <c r="W53" i="2" s="1"/>
  <c r="X53" i="2" s="1"/>
  <c r="Y53" i="2" s="1"/>
  <c r="Z53" i="2" s="1"/>
  <c r="AA53" i="2" s="1"/>
  <c r="J116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Z116" i="2"/>
  <c r="AA116" i="2"/>
  <c r="K80" i="2" l="1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D26" i="2"/>
  <c r="I116" i="2"/>
  <c r="H116" i="2"/>
  <c r="G116" i="2"/>
  <c r="F116" i="2"/>
  <c r="E116" i="2"/>
  <c r="D116" i="2"/>
  <c r="I98" i="2"/>
  <c r="H98" i="2"/>
  <c r="G98" i="2"/>
  <c r="F98" i="2"/>
  <c r="E98" i="2"/>
  <c r="D98" i="2"/>
  <c r="J80" i="2"/>
  <c r="I80" i="2"/>
  <c r="H80" i="2"/>
  <c r="G80" i="2"/>
  <c r="F80" i="2"/>
  <c r="E80" i="2"/>
  <c r="D80" i="2"/>
  <c r="E8" i="2" l="1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D8" i="2"/>
  <c r="D17" i="2"/>
  <c r="E17" i="2" s="1"/>
  <c r="F17" i="2" s="1"/>
  <c r="G17" i="2" s="1"/>
  <c r="H17" i="2" s="1"/>
  <c r="I17" i="2" s="1"/>
  <c r="J17" i="2" s="1"/>
  <c r="K17" i="2" s="1"/>
  <c r="L17" i="2" s="1"/>
  <c r="M17" i="2" s="1"/>
  <c r="N17" i="2" s="1"/>
  <c r="O17" i="2" s="1"/>
  <c r="P17" i="2" s="1"/>
  <c r="Q17" i="2" s="1"/>
  <c r="R17" i="2" s="1"/>
  <c r="S17" i="2" s="1"/>
  <c r="T17" i="2" s="1"/>
  <c r="U17" i="2" s="1"/>
  <c r="V17" i="2" s="1"/>
  <c r="W17" i="2" s="1"/>
  <c r="X17" i="2" s="1"/>
  <c r="Y17" i="2" s="1"/>
  <c r="Z17" i="2" s="1"/>
  <c r="AA17" i="2" s="1"/>
  <c r="C35" i="2" s="1"/>
  <c r="D35" i="2" s="1"/>
  <c r="E35" i="2" s="1"/>
  <c r="F35" i="2" s="1"/>
  <c r="G35" i="2" s="1"/>
  <c r="H35" i="2" s="1"/>
  <c r="I35" i="2" s="1"/>
  <c r="J35" i="2" s="1"/>
  <c r="K35" i="2" s="1"/>
  <c r="L35" i="2" s="1"/>
  <c r="M35" i="2" s="1"/>
  <c r="N35" i="2" s="1"/>
  <c r="O35" i="2" s="1"/>
  <c r="P35" i="2" s="1"/>
  <c r="Q35" i="2" s="1"/>
  <c r="R35" i="2" s="1"/>
  <c r="S35" i="2" s="1"/>
  <c r="T35" i="2" s="1"/>
  <c r="U35" i="2" s="1"/>
  <c r="V35" i="2" s="1"/>
  <c r="W35" i="2" s="1"/>
  <c r="X35" i="2" s="1"/>
  <c r="Y35" i="2" s="1"/>
  <c r="Z35" i="2" s="1"/>
  <c r="AA35" i="2" s="1"/>
  <c r="C53" i="2" s="1"/>
  <c r="D53" i="2" l="1"/>
  <c r="C71" i="2" s="1"/>
  <c r="D71" i="2" s="1"/>
  <c r="E71" i="2" s="1"/>
  <c r="F71" i="2" s="1"/>
  <c r="G71" i="2" s="1"/>
  <c r="H71" i="2" s="1"/>
  <c r="I71" i="2" s="1"/>
  <c r="J71" i="2" s="1"/>
  <c r="K71" i="2" s="1"/>
  <c r="L71" i="2" s="1"/>
  <c r="M71" i="2" s="1"/>
  <c r="N71" i="2" s="1"/>
  <c r="O71" i="2" s="1"/>
  <c r="P71" i="2" s="1"/>
  <c r="Q71" i="2" s="1"/>
  <c r="R71" i="2" s="1"/>
  <c r="S71" i="2" s="1"/>
  <c r="T71" i="2" s="1"/>
  <c r="U71" i="2" s="1"/>
  <c r="V71" i="2" s="1"/>
  <c r="W71" i="2" s="1"/>
  <c r="X71" i="2" s="1"/>
  <c r="Y71" i="2" s="1"/>
  <c r="Z71" i="2" s="1"/>
  <c r="AA71" i="2" s="1"/>
  <c r="C89" i="2" l="1"/>
  <c r="D89" i="2" s="1"/>
  <c r="E89" i="2" s="1"/>
  <c r="F89" i="2" s="1"/>
  <c r="G89" i="2" s="1"/>
  <c r="H89" i="2" s="1"/>
  <c r="I89" i="2" s="1"/>
  <c r="J89" i="2" s="1"/>
  <c r="K89" i="2" s="1"/>
  <c r="L89" i="2" s="1"/>
  <c r="M89" i="2" s="1"/>
  <c r="N89" i="2" s="1"/>
  <c r="O89" i="2" s="1"/>
  <c r="P89" i="2" s="1"/>
  <c r="Q89" i="2" s="1"/>
  <c r="R89" i="2" s="1"/>
  <c r="S89" i="2" s="1"/>
  <c r="T89" i="2" s="1"/>
  <c r="U89" i="2" s="1"/>
  <c r="V89" i="2" s="1"/>
  <c r="W89" i="2" s="1"/>
  <c r="X89" i="2" s="1"/>
  <c r="Y89" i="2" s="1"/>
  <c r="Z89" i="2" s="1"/>
  <c r="AA89" i="2" s="1"/>
  <c r="C107" i="2" s="1"/>
  <c r="D107" i="2" s="1"/>
  <c r="E107" i="2" s="1"/>
  <c r="F107" i="2" s="1"/>
  <c r="G107" i="2" s="1"/>
  <c r="H107" i="2" s="1"/>
  <c r="I107" i="2" s="1"/>
  <c r="J107" i="2" s="1"/>
  <c r="K107" i="2" s="1"/>
  <c r="L107" i="2" s="1"/>
  <c r="M107" i="2" s="1"/>
  <c r="N107" i="2" s="1"/>
  <c r="O107" i="2" s="1"/>
  <c r="P107" i="2" s="1"/>
  <c r="Q107" i="2" s="1"/>
  <c r="R107" i="2" s="1"/>
  <c r="S107" i="2" s="1"/>
  <c r="T107" i="2" s="1"/>
  <c r="U107" i="2" s="1"/>
  <c r="V107" i="2" s="1"/>
  <c r="W107" i="2" s="1"/>
  <c r="X107" i="2" s="1"/>
  <c r="Y107" i="2" s="1"/>
  <c r="Z107" i="2" s="1"/>
  <c r="AA107" i="2" s="1"/>
  <c r="C125" i="2" s="1"/>
  <c r="D125" i="2" s="1"/>
  <c r="E125" i="2" s="1"/>
  <c r="F125" i="2" s="1"/>
  <c r="G125" i="2" s="1"/>
  <c r="H125" i="2" s="1"/>
  <c r="I125" i="2" s="1"/>
  <c r="J125" i="2" s="1"/>
  <c r="K125" i="2" s="1"/>
  <c r="L125" i="2" s="1"/>
  <c r="M125" i="2" s="1"/>
  <c r="N125" i="2" s="1"/>
  <c r="O125" i="2" s="1"/>
  <c r="P125" i="2" s="1"/>
  <c r="Q125" i="2" s="1"/>
  <c r="R125" i="2" s="1"/>
  <c r="S125" i="2" s="1"/>
  <c r="T125" i="2" s="1"/>
  <c r="U125" i="2" s="1"/>
  <c r="V125" i="2" s="1"/>
  <c r="W125" i="2" s="1"/>
  <c r="X125" i="2" s="1"/>
  <c r="Y125" i="2" s="1"/>
  <c r="Z125" i="2" s="1"/>
  <c r="AA125" i="2" s="1"/>
</calcChain>
</file>

<file path=xl/sharedStrings.xml><?xml version="1.0" encoding="utf-8"?>
<sst xmlns="http://schemas.openxmlformats.org/spreadsheetml/2006/main" count="133" uniqueCount="25">
  <si>
    <t>Hour</t>
  </si>
  <si>
    <t>Initial Data</t>
  </si>
  <si>
    <t>Actual IAT (start)</t>
  </si>
  <si>
    <t>Actual IAT (finish)</t>
  </si>
  <si>
    <t>Outside Temp (-10.0 to 20.0)</t>
  </si>
  <si>
    <t>Ave COP</t>
  </si>
  <si>
    <t>COP</t>
  </si>
  <si>
    <t>LWT</t>
  </si>
  <si>
    <t>Totals</t>
  </si>
  <si>
    <t>PI (W/h)</t>
  </si>
  <si>
    <t>Duty Cycle %</t>
  </si>
  <si>
    <t>Energy Supply (W/h)</t>
  </si>
  <si>
    <t>Energy Demand (W/h)</t>
  </si>
  <si>
    <t>Energy Balance Wh</t>
  </si>
  <si>
    <t>Thermal Capacity @ 20C</t>
  </si>
  <si>
    <t>Calculated IAT (start)</t>
  </si>
  <si>
    <t>Calculated IAT (finish)</t>
  </si>
  <si>
    <t>Date: 01-11-2023</t>
  </si>
  <si>
    <t>IAT Deviation</t>
  </si>
  <si>
    <t>Date: 02-11-2023</t>
  </si>
  <si>
    <t>Date: 03-11-2023</t>
  </si>
  <si>
    <t>Date: 04-11-2023</t>
  </si>
  <si>
    <t>Date: 05-11-2023</t>
  </si>
  <si>
    <t>Date: 06-11-2023</t>
  </si>
  <si>
    <t>Date: 07-11-2023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</si>
</sst>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8" xfId="0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1" fontId="0" fillId="0" borderId="7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/>
    <xf numFmtId="2" fontId="1" fillId="0" borderId="0" xfId="0" applyNumberFormat="1" applyFont="1" applyBorder="1"/>
    <xf numFmtId="2" fontId="0" fillId="0" borderId="11" xfId="0" applyNumberFormat="1" applyFill="1" applyBorder="1" applyAlignment="1">
      <alignment horizontal="center"/>
    </xf>
    <xf numFmtId="2" fontId="0" fillId="2" borderId="11" xfId="0" applyNumberFormat="1" applyFill="1" applyBorder="1" applyAlignment="1">
      <alignment horizontal="center"/>
    </xf>
    <xf numFmtId="164" fontId="0" fillId="0" borderId="11" xfId="0" applyNumberFormat="1" applyFill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2" fontId="0" fillId="0" borderId="15" xfId="0" applyNumberFormat="1" applyFill="1" applyBorder="1" applyAlignment="1">
      <alignment horizontal="center"/>
    </xf>
    <xf numFmtId="2" fontId="0" fillId="0" borderId="16" xfId="0" applyNumberFormat="1" applyFill="1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1" fontId="0" fillId="0" borderId="14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1" fontId="0" fillId="0" borderId="10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5"/>
  <sheetViews>
    <sheetView tabSelected="1" workbookViewId="0">
      <selection activeCell="H127" sqref="H127"/>
    </sheetView>
  </sheetViews>
  <sheetFormatPr defaultRowHeight="15" x14ac:dyDescent="0.25"/>
  <cols>
    <col min="1" max="1" width="26.42578125" style="23" bestFit="1" customWidth="1"/>
    <col min="2" max="2" width="1.5703125" style="23" customWidth="1"/>
    <col min="3" max="3" width="10.5703125" style="23" bestFit="1" customWidth="1"/>
    <col min="4" max="27" width="7" style="23" bestFit="1" customWidth="1"/>
    <col min="28" max="16384" width="9.140625" style="23"/>
  </cols>
  <sheetData>
    <row r="1" spans="1:28" x14ac:dyDescent="0.25">
      <c r="D1" s="23">
        <v>1.65</v>
      </c>
      <c r="E1" s="23">
        <v>0.05</v>
      </c>
      <c r="F1" s="23">
        <v>-0.15</v>
      </c>
      <c r="G1" s="23">
        <v>-1.22</v>
      </c>
      <c r="H1" s="23">
        <v>-1.72</v>
      </c>
      <c r="I1" s="23">
        <v>0.65</v>
      </c>
      <c r="J1" s="23">
        <v>1.1000000000000001</v>
      </c>
      <c r="K1" s="23">
        <v>2.08</v>
      </c>
      <c r="L1" s="23">
        <v>2.15</v>
      </c>
      <c r="M1" s="23">
        <v>2.0499999999999998</v>
      </c>
      <c r="N1" s="23">
        <v>1.38</v>
      </c>
      <c r="O1" s="23">
        <v>2.0499999999999998</v>
      </c>
      <c r="P1" s="23">
        <v>2.2000000000000002</v>
      </c>
      <c r="Q1" s="23">
        <v>6.4</v>
      </c>
      <c r="R1" s="23">
        <v>2.68</v>
      </c>
      <c r="S1" s="23">
        <v>2.2799999999999998</v>
      </c>
      <c r="T1" s="23">
        <v>2.9</v>
      </c>
      <c r="U1" s="23">
        <v>1.63</v>
      </c>
      <c r="V1" s="23">
        <v>2.75</v>
      </c>
      <c r="W1" s="23">
        <v>2.98</v>
      </c>
      <c r="X1" s="23">
        <v>3.13</v>
      </c>
      <c r="Y1" s="23">
        <v>2.1800000000000002</v>
      </c>
      <c r="Z1" s="23">
        <v>2.95</v>
      </c>
      <c r="AA1" s="23">
        <v>3.48</v>
      </c>
    </row>
    <row r="2" spans="1:28" ht="15.75" thickBot="1" x14ac:dyDescent="0.3">
      <c r="A2" s="23" t="s">
        <v>17</v>
      </c>
    </row>
    <row r="3" spans="1:28" ht="15.75" thickBot="1" x14ac:dyDescent="0.3">
      <c r="A3" s="23" t="s">
        <v>0</v>
      </c>
      <c r="C3" s="29" t="s">
        <v>1</v>
      </c>
      <c r="D3" s="20">
        <v>1</v>
      </c>
      <c r="E3" s="21">
        <v>2</v>
      </c>
      <c r="F3" s="20">
        <v>3</v>
      </c>
      <c r="G3" s="21">
        <v>4</v>
      </c>
      <c r="H3" s="20">
        <v>5</v>
      </c>
      <c r="I3" s="21">
        <v>6</v>
      </c>
      <c r="J3" s="20">
        <v>7</v>
      </c>
      <c r="K3" s="21">
        <v>8</v>
      </c>
      <c r="L3" s="20">
        <v>9</v>
      </c>
      <c r="M3" s="21">
        <v>10</v>
      </c>
      <c r="N3" s="20">
        <v>11</v>
      </c>
      <c r="O3" s="21">
        <v>12</v>
      </c>
      <c r="P3" s="20">
        <v>13</v>
      </c>
      <c r="Q3" s="21">
        <v>14</v>
      </c>
      <c r="R3" s="20">
        <v>15</v>
      </c>
      <c r="S3" s="21">
        <v>16</v>
      </c>
      <c r="T3" s="20">
        <v>17</v>
      </c>
      <c r="U3" s="21">
        <v>18</v>
      </c>
      <c r="V3" s="20">
        <v>19</v>
      </c>
      <c r="W3" s="21">
        <v>20</v>
      </c>
      <c r="X3" s="20">
        <v>21</v>
      </c>
      <c r="Y3" s="21">
        <v>22</v>
      </c>
      <c r="Z3" s="20">
        <v>23</v>
      </c>
      <c r="AA3" s="20">
        <v>24</v>
      </c>
    </row>
    <row r="4" spans="1:28" x14ac:dyDescent="0.25">
      <c r="A4" s="23" t="s">
        <v>15</v>
      </c>
      <c r="C4" s="26">
        <v>20</v>
      </c>
      <c r="D4" s="34">
        <v>20</v>
      </c>
      <c r="E4" s="34">
        <v>19.965707394562365</v>
      </c>
      <c r="F4" s="34">
        <v>19.889981671802943</v>
      </c>
      <c r="G4" s="34">
        <v>19.814038633598908</v>
      </c>
      <c r="H4" s="34">
        <v>19.71118746431485</v>
      </c>
      <c r="I4" s="34">
        <v>19.601969086200128</v>
      </c>
      <c r="J4" s="34">
        <v>19.5669591146291</v>
      </c>
      <c r="K4" s="34">
        <v>19.544635392321709</v>
      </c>
      <c r="L4" s="34">
        <v>19.552452086374291</v>
      </c>
      <c r="M4" s="34">
        <v>19.560354684386109</v>
      </c>
      <c r="N4" s="34">
        <v>19.565692581419814</v>
      </c>
      <c r="O4" s="34">
        <v>19.549834927431824</v>
      </c>
      <c r="P4" s="34">
        <v>19.555963250314417</v>
      </c>
      <c r="Q4" s="34">
        <v>19.568581503228039</v>
      </c>
      <c r="R4" s="34">
        <v>19.719302508575186</v>
      </c>
      <c r="S4" s="34">
        <v>19.736001863302938</v>
      </c>
      <c r="T4" s="34">
        <v>19.733427909475957</v>
      </c>
      <c r="U4" s="34">
        <v>19.749804309500707</v>
      </c>
      <c r="V4" s="34">
        <v>19.720949545236806</v>
      </c>
      <c r="W4" s="34">
        <v>19.732812573035329</v>
      </c>
      <c r="X4" s="34">
        <v>19.751874887541906</v>
      </c>
      <c r="Y4" s="34">
        <v>19.775106757507224</v>
      </c>
      <c r="Z4" s="34">
        <v>19.763451774522398</v>
      </c>
      <c r="AA4" s="34">
        <v>19.779060435187127</v>
      </c>
      <c r="AB4" s="2"/>
    </row>
    <row r="5" spans="1:28" x14ac:dyDescent="0.25">
      <c r="A5" s="23" t="s">
        <v>16</v>
      </c>
      <c r="C5" s="26"/>
      <c r="D5" s="35">
        <v>19.965707394562365</v>
      </c>
      <c r="E5" s="35">
        <v>19.889981671802943</v>
      </c>
      <c r="F5" s="35">
        <v>19.814038633598908</v>
      </c>
      <c r="G5" s="35">
        <v>19.71118746431485</v>
      </c>
      <c r="H5" s="35">
        <v>19.601969086200128</v>
      </c>
      <c r="I5" s="35">
        <v>19.5669591146291</v>
      </c>
      <c r="J5" s="35">
        <v>19.544635392321709</v>
      </c>
      <c r="K5" s="35">
        <v>19.552452086374291</v>
      </c>
      <c r="L5" s="35">
        <v>19.560354684386109</v>
      </c>
      <c r="M5" s="35">
        <v>19.565692581419814</v>
      </c>
      <c r="N5" s="35">
        <v>19.549834927431824</v>
      </c>
      <c r="O5" s="35">
        <v>19.555963250314417</v>
      </c>
      <c r="P5" s="35">
        <v>19.568581503228039</v>
      </c>
      <c r="Q5" s="35">
        <v>19.719302508575186</v>
      </c>
      <c r="R5" s="35">
        <v>19.736001863302938</v>
      </c>
      <c r="S5" s="35">
        <v>19.733427909475957</v>
      </c>
      <c r="T5" s="35">
        <v>19.749804309500707</v>
      </c>
      <c r="U5" s="35">
        <v>19.720949545236806</v>
      </c>
      <c r="V5" s="35">
        <v>19.732812573035329</v>
      </c>
      <c r="W5" s="35">
        <v>19.751874887541906</v>
      </c>
      <c r="X5" s="35">
        <v>19.775106757507224</v>
      </c>
      <c r="Y5" s="35">
        <v>19.763451774522398</v>
      </c>
      <c r="Z5" s="35">
        <v>19.779060435187127</v>
      </c>
      <c r="AA5" s="35">
        <v>19.812210174699235</v>
      </c>
      <c r="AB5" s="2"/>
    </row>
    <row r="6" spans="1:28" x14ac:dyDescent="0.25">
      <c r="A6" s="23" t="s">
        <v>2</v>
      </c>
      <c r="C6" s="26">
        <v>20</v>
      </c>
      <c r="D6" s="34">
        <v>20</v>
      </c>
      <c r="E6" s="6">
        <v>20.010000000000002</v>
      </c>
      <c r="F6" s="34">
        <v>19.95</v>
      </c>
      <c r="G6" s="6">
        <v>19.829999999999998</v>
      </c>
      <c r="H6" s="34">
        <v>19.78</v>
      </c>
      <c r="I6" s="34">
        <v>19.73</v>
      </c>
      <c r="J6" s="6">
        <v>19.71</v>
      </c>
      <c r="K6" s="34">
        <v>19.71</v>
      </c>
      <c r="L6" s="6">
        <v>19.920000000000002</v>
      </c>
      <c r="M6" s="34">
        <v>19.93</v>
      </c>
      <c r="N6" s="6">
        <v>19.98</v>
      </c>
      <c r="O6" s="34">
        <v>19.989999999999998</v>
      </c>
      <c r="P6" s="6">
        <v>20.010000000000002</v>
      </c>
      <c r="Q6" s="34">
        <v>20.059999999999999</v>
      </c>
      <c r="R6" s="6">
        <v>20.010000000000002</v>
      </c>
      <c r="S6" s="34">
        <v>20.100000000000001</v>
      </c>
      <c r="T6" s="6">
        <v>20.14</v>
      </c>
      <c r="U6" s="34">
        <v>20.2</v>
      </c>
      <c r="V6" s="6">
        <v>20.25</v>
      </c>
      <c r="W6" s="34">
        <v>20.29</v>
      </c>
      <c r="X6" s="6">
        <v>20.309999999999999</v>
      </c>
      <c r="Y6" s="34">
        <v>20.45</v>
      </c>
      <c r="Z6" s="6">
        <v>20.61</v>
      </c>
      <c r="AA6" s="34">
        <v>20.55</v>
      </c>
      <c r="AB6" s="14"/>
    </row>
    <row r="7" spans="1:28" x14ac:dyDescent="0.25">
      <c r="A7" s="23" t="s">
        <v>3</v>
      </c>
      <c r="C7" s="26"/>
      <c r="D7" s="7">
        <v>20.010000000000002</v>
      </c>
      <c r="E7" s="35">
        <v>19.95</v>
      </c>
      <c r="F7" s="7">
        <v>19.829999999999998</v>
      </c>
      <c r="G7" s="35">
        <v>19.78</v>
      </c>
      <c r="H7" s="35">
        <v>19.73</v>
      </c>
      <c r="I7" s="7">
        <v>19.71</v>
      </c>
      <c r="J7" s="35">
        <v>19.71</v>
      </c>
      <c r="K7" s="7">
        <v>19.920000000000002</v>
      </c>
      <c r="L7" s="35">
        <v>19.93</v>
      </c>
      <c r="M7" s="7">
        <v>19.98</v>
      </c>
      <c r="N7" s="35">
        <v>19.989999999999998</v>
      </c>
      <c r="O7" s="7">
        <v>20.010000000000002</v>
      </c>
      <c r="P7" s="35">
        <v>20.059999999999999</v>
      </c>
      <c r="Q7" s="7">
        <v>20.010000000000002</v>
      </c>
      <c r="R7" s="35">
        <v>20.100000000000001</v>
      </c>
      <c r="S7" s="7">
        <v>20.14</v>
      </c>
      <c r="T7" s="35">
        <v>20.2</v>
      </c>
      <c r="U7" s="7">
        <v>20.25</v>
      </c>
      <c r="V7" s="35">
        <v>20.29</v>
      </c>
      <c r="W7" s="7">
        <v>20.309999999999999</v>
      </c>
      <c r="X7" s="35">
        <v>20.45</v>
      </c>
      <c r="Y7" s="7">
        <v>20.61</v>
      </c>
      <c r="Z7" s="35">
        <v>20.55</v>
      </c>
      <c r="AA7" s="35">
        <v>20.48</v>
      </c>
      <c r="AB7" s="2"/>
    </row>
    <row r="8" spans="1:28" x14ac:dyDescent="0.25">
      <c r="A8" s="23" t="s">
        <v>18</v>
      </c>
      <c r="C8" s="26"/>
      <c r="D8" s="16">
        <f>D7-D5</f>
        <v>4.4292605437636468E-2</v>
      </c>
      <c r="E8" s="16">
        <f t="shared" ref="E8:AA8" si="0">E7-E5</f>
        <v>6.0018328197056547E-2</v>
      </c>
      <c r="F8" s="16">
        <f t="shared" si="0"/>
        <v>1.5961366401089805E-2</v>
      </c>
      <c r="G8" s="16">
        <f t="shared" si="0"/>
        <v>6.8812535685150777E-2</v>
      </c>
      <c r="H8" s="16">
        <f t="shared" si="0"/>
        <v>0.12803091379987208</v>
      </c>
      <c r="I8" s="16">
        <f t="shared" si="0"/>
        <v>0.14304088537090109</v>
      </c>
      <c r="J8" s="16">
        <f t="shared" si="0"/>
        <v>0.16536460767829197</v>
      </c>
      <c r="K8" s="16">
        <f t="shared" si="0"/>
        <v>0.36754791362571027</v>
      </c>
      <c r="L8" s="16">
        <f t="shared" si="0"/>
        <v>0.3696453156138908</v>
      </c>
      <c r="M8" s="16">
        <f t="shared" si="0"/>
        <v>0.41430741858018649</v>
      </c>
      <c r="N8" s="16">
        <f t="shared" si="0"/>
        <v>0.44016507256817405</v>
      </c>
      <c r="O8" s="16">
        <f t="shared" si="0"/>
        <v>0.45403674968558505</v>
      </c>
      <c r="P8" s="16">
        <f t="shared" si="0"/>
        <v>0.49141849677195992</v>
      </c>
      <c r="Q8" s="16">
        <f t="shared" si="0"/>
        <v>0.29069749142481527</v>
      </c>
      <c r="R8" s="16">
        <f t="shared" si="0"/>
        <v>0.36399813669706305</v>
      </c>
      <c r="S8" s="16">
        <f t="shared" si="0"/>
        <v>0.40657209052404397</v>
      </c>
      <c r="T8" s="16">
        <f t="shared" si="0"/>
        <v>0.45019569049929231</v>
      </c>
      <c r="U8" s="16">
        <f t="shared" si="0"/>
        <v>0.52905045476319401</v>
      </c>
      <c r="V8" s="16">
        <f t="shared" si="0"/>
        <v>0.55718742696467061</v>
      </c>
      <c r="W8" s="16">
        <f t="shared" si="0"/>
        <v>0.55812511245809304</v>
      </c>
      <c r="X8" s="16">
        <f t="shared" si="0"/>
        <v>0.67489324249277516</v>
      </c>
      <c r="Y8" s="16">
        <f t="shared" si="0"/>
        <v>0.84654822547760133</v>
      </c>
      <c r="Z8" s="16">
        <f t="shared" si="0"/>
        <v>0.77093956481287407</v>
      </c>
      <c r="AA8" s="16">
        <f t="shared" si="0"/>
        <v>0.66778982530076547</v>
      </c>
      <c r="AB8" s="2"/>
    </row>
    <row r="9" spans="1:28" x14ac:dyDescent="0.25">
      <c r="A9" s="23" t="s">
        <v>4</v>
      </c>
      <c r="C9" s="26"/>
      <c r="D9" s="4">
        <v>13.6</v>
      </c>
      <c r="E9" s="4">
        <v>14</v>
      </c>
      <c r="F9" s="4">
        <v>14</v>
      </c>
      <c r="G9" s="4">
        <v>13.7</v>
      </c>
      <c r="H9" s="4">
        <v>13.7</v>
      </c>
      <c r="I9" s="4">
        <v>13.6</v>
      </c>
      <c r="J9" s="4">
        <v>13</v>
      </c>
      <c r="K9" s="4">
        <v>12.5</v>
      </c>
      <c r="L9" s="4">
        <v>12</v>
      </c>
      <c r="M9" s="4">
        <v>12.4</v>
      </c>
      <c r="N9" s="4">
        <v>12.5</v>
      </c>
      <c r="O9" s="4">
        <v>12.4</v>
      </c>
      <c r="P9" s="4">
        <v>13</v>
      </c>
      <c r="Q9" s="4">
        <v>14</v>
      </c>
      <c r="R9" s="4">
        <v>13.3</v>
      </c>
      <c r="S9" s="4">
        <v>11.7</v>
      </c>
      <c r="T9" s="4">
        <v>10.6</v>
      </c>
      <c r="U9" s="4">
        <v>9.5</v>
      </c>
      <c r="V9" s="4">
        <v>10</v>
      </c>
      <c r="W9" s="4">
        <v>10.5</v>
      </c>
      <c r="X9" s="4">
        <v>11.1</v>
      </c>
      <c r="Y9" s="4">
        <v>10.1</v>
      </c>
      <c r="Z9" s="4">
        <v>10.4</v>
      </c>
      <c r="AA9" s="4">
        <v>11.3</v>
      </c>
      <c r="AB9" s="36" t="s">
        <v>5</v>
      </c>
    </row>
    <row r="10" spans="1:28" x14ac:dyDescent="0.25">
      <c r="A10" s="23" t="s">
        <v>6</v>
      </c>
      <c r="C10" s="24"/>
      <c r="D10" s="34">
        <v>6.0475624959999994</v>
      </c>
      <c r="E10" s="34">
        <v>6.4460275200000003</v>
      </c>
      <c r="F10" s="34">
        <v>6.47498752</v>
      </c>
      <c r="G10" s="34">
        <v>6.4716488319999996</v>
      </c>
      <c r="H10" s="34">
        <v>6.4720000000000004</v>
      </c>
      <c r="I10" s="34">
        <v>6.1891624959999998</v>
      </c>
      <c r="J10" s="34">
        <v>6.0192764800000003</v>
      </c>
      <c r="K10" s="34">
        <v>5.7034032000000003</v>
      </c>
      <c r="L10" s="34">
        <v>5.61121728</v>
      </c>
      <c r="M10" s="34">
        <v>5.6902607359999999</v>
      </c>
      <c r="N10" s="34">
        <v>5.8002832</v>
      </c>
      <c r="O10" s="34">
        <v>5.6902607359999999</v>
      </c>
      <c r="P10" s="34">
        <v>5.8635164799999995</v>
      </c>
      <c r="Q10" s="34">
        <v>5.5265475199999994</v>
      </c>
      <c r="R10" s="34">
        <v>5.8486314879999997</v>
      </c>
      <c r="S10" s="34">
        <v>5.4645930239999991</v>
      </c>
      <c r="T10" s="34">
        <v>5.1524361599999997</v>
      </c>
      <c r="U10" s="34">
        <v>5.0615733333333326</v>
      </c>
      <c r="V10" s="34">
        <v>5.0828639999999998</v>
      </c>
      <c r="W10" s="34">
        <v>5.1286607999999996</v>
      </c>
      <c r="X10" s="34">
        <v>5.2675025919999996</v>
      </c>
      <c r="Y10" s="34">
        <v>5.1634793600000002</v>
      </c>
      <c r="Z10" s="34">
        <v>5.1176454399999995</v>
      </c>
      <c r="AA10" s="34">
        <v>5.2551727360000005</v>
      </c>
      <c r="AB10" s="37">
        <v>5.5269163793664742</v>
      </c>
    </row>
    <row r="11" spans="1:28" x14ac:dyDescent="0.25">
      <c r="A11" s="23" t="s">
        <v>7</v>
      </c>
      <c r="C11" s="33"/>
      <c r="D11" s="17">
        <v>32.997440000000005</v>
      </c>
      <c r="E11" s="17">
        <v>30.897600000000001</v>
      </c>
      <c r="F11" s="17">
        <v>30.697600000000001</v>
      </c>
      <c r="G11" s="17">
        <v>30.002480000000006</v>
      </c>
      <c r="H11" s="17">
        <v>29.502480000000006</v>
      </c>
      <c r="I11" s="17">
        <v>31.997440000000001</v>
      </c>
      <c r="J11" s="17">
        <v>33.197200000000002</v>
      </c>
      <c r="K11" s="17">
        <v>34.802</v>
      </c>
      <c r="L11" s="17">
        <v>35.4968</v>
      </c>
      <c r="M11" s="17">
        <v>34.89696</v>
      </c>
      <c r="N11" s="17">
        <v>34.102000000000004</v>
      </c>
      <c r="O11" s="17">
        <v>34.89696</v>
      </c>
      <c r="P11" s="17">
        <v>34.297200000000004</v>
      </c>
      <c r="Q11" s="17">
        <v>37.247599999999998</v>
      </c>
      <c r="R11" s="17">
        <v>34.402320000000003</v>
      </c>
      <c r="S11" s="17">
        <v>36.001680000000007</v>
      </c>
      <c r="T11" s="17">
        <v>37.99624</v>
      </c>
      <c r="U11" s="17">
        <v>38.100800000000007</v>
      </c>
      <c r="V11" s="17">
        <v>38.596000000000004</v>
      </c>
      <c r="W11" s="17">
        <v>38.2012</v>
      </c>
      <c r="X11" s="17">
        <v>37.601440000000004</v>
      </c>
      <c r="Y11" s="17">
        <v>37.901040000000002</v>
      </c>
      <c r="Z11" s="17">
        <v>38.29616</v>
      </c>
      <c r="AA11" s="17">
        <v>37.701519999999995</v>
      </c>
      <c r="AB11" s="36" t="s">
        <v>8</v>
      </c>
    </row>
    <row r="12" spans="1:28" x14ac:dyDescent="0.25">
      <c r="A12" s="23" t="s">
        <v>9</v>
      </c>
      <c r="C12" s="33"/>
      <c r="D12" s="18">
        <v>500.97529801821048</v>
      </c>
      <c r="E12" s="18">
        <v>354.8189517170141</v>
      </c>
      <c r="F12" s="18">
        <v>346.51500294003586</v>
      </c>
      <c r="G12" s="18">
        <v>314.34418498344871</v>
      </c>
      <c r="H12" s="18">
        <v>293.68851946531845</v>
      </c>
      <c r="I12" s="18">
        <v>453.41951764213832</v>
      </c>
      <c r="J12" s="18">
        <v>542.68069705350069</v>
      </c>
      <c r="K12" s="18">
        <v>682.730054822341</v>
      </c>
      <c r="L12" s="18">
        <v>742.92582352016746</v>
      </c>
      <c r="M12" s="18">
        <v>689.92599673547329</v>
      </c>
      <c r="N12" s="18">
        <v>623.20463829433083</v>
      </c>
      <c r="O12" s="18">
        <v>690.63363748317636</v>
      </c>
      <c r="P12" s="18">
        <v>629.20259663260344</v>
      </c>
      <c r="Q12" s="18">
        <v>877.8487752323424</v>
      </c>
      <c r="R12" s="18">
        <v>626.76801947445722</v>
      </c>
      <c r="S12" s="18">
        <v>787.04340199546846</v>
      </c>
      <c r="T12" s="18">
        <v>994.68292451801187</v>
      </c>
      <c r="U12" s="18">
        <v>1021.8060079835634</v>
      </c>
      <c r="V12" s="18">
        <v>1059.7202577273358</v>
      </c>
      <c r="W12" s="18">
        <v>1016.1671381737204</v>
      </c>
      <c r="X12" s="18">
        <v>939.63580027160526</v>
      </c>
      <c r="Y12" s="18">
        <v>982.5047386077099</v>
      </c>
      <c r="Z12" s="18">
        <v>1023.8367170364742</v>
      </c>
      <c r="AA12" s="18">
        <v>947.26713657798825</v>
      </c>
      <c r="AB12" s="38">
        <v>17142.345836906439</v>
      </c>
    </row>
    <row r="13" spans="1:28" x14ac:dyDescent="0.25">
      <c r="A13" s="23" t="s">
        <v>10</v>
      </c>
      <c r="C13" s="13"/>
      <c r="D13" s="4">
        <v>51.02426166508036</v>
      </c>
      <c r="E13" s="4">
        <v>38.253620683343783</v>
      </c>
      <c r="F13" s="4">
        <v>37.488274056326865</v>
      </c>
      <c r="G13" s="4">
        <v>33.623640516721174</v>
      </c>
      <c r="H13" s="4">
        <v>31.334921590644093</v>
      </c>
      <c r="I13" s="4">
        <v>47.015624997735628</v>
      </c>
      <c r="J13" s="4">
        <v>55.064007557497305</v>
      </c>
      <c r="K13" s="4">
        <v>66.197877506199021</v>
      </c>
      <c r="L13" s="4">
        <v>69.793868563385104</v>
      </c>
      <c r="M13" s="4">
        <v>66.772220818104643</v>
      </c>
      <c r="N13" s="4">
        <v>61.2270283954673</v>
      </c>
      <c r="O13" s="4">
        <v>66.840707502892712</v>
      </c>
      <c r="P13" s="4">
        <v>62.459837573487356</v>
      </c>
      <c r="Q13" s="4">
        <v>75.084326330442693</v>
      </c>
      <c r="R13" s="4">
        <v>62.081679998455741</v>
      </c>
      <c r="S13" s="4">
        <v>71.296734752381113</v>
      </c>
      <c r="T13" s="4">
        <v>81.21387973507278</v>
      </c>
      <c r="U13" s="4">
        <v>81.645870783488263</v>
      </c>
      <c r="V13" s="4">
        <v>84.017623362782658</v>
      </c>
      <c r="W13" s="4">
        <v>82.141558339614733</v>
      </c>
      <c r="X13" s="4">
        <v>78.287400210710231</v>
      </c>
      <c r="Y13" s="4">
        <v>80.592480613991668</v>
      </c>
      <c r="Z13" s="4">
        <v>82.377552262955234</v>
      </c>
      <c r="AA13" s="4">
        <v>78.50627102474013</v>
      </c>
      <c r="AB13" s="39"/>
    </row>
    <row r="14" spans="1:28" x14ac:dyDescent="0.25">
      <c r="A14" s="23" t="s">
        <v>11</v>
      </c>
      <c r="C14" s="13"/>
      <c r="D14" s="18">
        <v>3029.6794237173526</v>
      </c>
      <c r="E14" s="18">
        <v>2287.1727273854244</v>
      </c>
      <c r="F14" s="18">
        <v>2243.6803195294956</v>
      </c>
      <c r="G14" s="18">
        <v>2034.3251775941278</v>
      </c>
      <c r="H14" s="18">
        <v>1900.7520979795411</v>
      </c>
      <c r="I14" s="18">
        <v>2806.2870735451329</v>
      </c>
      <c r="J14" s="18">
        <v>3266.5451559241419</v>
      </c>
      <c r="K14" s="18">
        <v>3893.8847794099156</v>
      </c>
      <c r="L14" s="18">
        <v>4168.7182186945938</v>
      </c>
      <c r="M14" s="18">
        <v>3925.8588099695276</v>
      </c>
      <c r="N14" s="18">
        <v>3614.7633936606835</v>
      </c>
      <c r="O14" s="18">
        <v>3929.8854703313764</v>
      </c>
      <c r="P14" s="18">
        <v>3689.3397946140622</v>
      </c>
      <c r="Q14" s="18">
        <v>4851.4729716953389</v>
      </c>
      <c r="R14" s="18">
        <v>3665.7351743697072</v>
      </c>
      <c r="S14" s="18">
        <v>4300.8718841296641</v>
      </c>
      <c r="T14" s="18">
        <v>5125.0402680211546</v>
      </c>
      <c r="U14" s="18">
        <v>5171.9460418493909</v>
      </c>
      <c r="V14" s="18">
        <v>5386.4139480729964</v>
      </c>
      <c r="W14" s="18">
        <v>5211.5765677997433</v>
      </c>
      <c r="X14" s="18">
        <v>4949.5340134666749</v>
      </c>
      <c r="Y14" s="18">
        <v>5073.1429389031055</v>
      </c>
      <c r="Z14" s="18">
        <v>5239.6333062462818</v>
      </c>
      <c r="AA14" s="18">
        <v>4978.0524298534374</v>
      </c>
      <c r="AB14" s="38">
        <v>94744.311986762885</v>
      </c>
    </row>
    <row r="15" spans="1:28" x14ac:dyDescent="0.25">
      <c r="A15" s="23" t="s">
        <v>12</v>
      </c>
      <c r="C15" s="24"/>
      <c r="D15" s="18">
        <v>3441.1906889689858</v>
      </c>
      <c r="E15" s="18">
        <v>3195.8814004984747</v>
      </c>
      <c r="F15" s="18">
        <v>3154.9967779778917</v>
      </c>
      <c r="G15" s="18">
        <v>3268.5392090028399</v>
      </c>
      <c r="H15" s="18">
        <v>3211.3726353562115</v>
      </c>
      <c r="I15" s="18">
        <v>3226.4067323974446</v>
      </c>
      <c r="J15" s="18">
        <v>3534.429823612827</v>
      </c>
      <c r="K15" s="18">
        <v>3800.0844507789211</v>
      </c>
      <c r="L15" s="18">
        <v>4073.8870425528039</v>
      </c>
      <c r="M15" s="18">
        <v>3861.8040455650748</v>
      </c>
      <c r="N15" s="18">
        <v>3805.0552415165298</v>
      </c>
      <c r="O15" s="18">
        <v>3856.3455957402903</v>
      </c>
      <c r="P15" s="18">
        <v>3537.9207596505744</v>
      </c>
      <c r="Q15" s="18">
        <v>3042.8209075295663</v>
      </c>
      <c r="R15" s="18">
        <v>3465.3429176367126</v>
      </c>
      <c r="S15" s="18">
        <v>4331.7593300534418</v>
      </c>
      <c r="T15" s="18">
        <v>4928.523467724146</v>
      </c>
      <c r="U15" s="18">
        <v>5518.2032130161988</v>
      </c>
      <c r="V15" s="18">
        <v>5244.0576144907509</v>
      </c>
      <c r="W15" s="18">
        <v>4982.8287937208197</v>
      </c>
      <c r="X15" s="18">
        <v>4670.7515738828106</v>
      </c>
      <c r="Y15" s="18">
        <v>5213.0027347210298</v>
      </c>
      <c r="Z15" s="18">
        <v>5052.3293782695255</v>
      </c>
      <c r="AA15" s="18">
        <v>4580.2555557084906</v>
      </c>
      <c r="AB15" s="38">
        <v>96997.789890372369</v>
      </c>
    </row>
    <row r="16" spans="1:28" ht="15.75" thickBot="1" x14ac:dyDescent="0.3">
      <c r="A16" s="23" t="s">
        <v>13</v>
      </c>
      <c r="C16" s="24"/>
      <c r="D16" s="32">
        <v>-411.51126525163318</v>
      </c>
      <c r="E16" s="12">
        <v>-908.70867311305028</v>
      </c>
      <c r="F16" s="32">
        <v>-911.31645844839613</v>
      </c>
      <c r="G16" s="12">
        <v>-1234.2140314087121</v>
      </c>
      <c r="H16" s="32">
        <v>-1310.6205373766704</v>
      </c>
      <c r="I16" s="12">
        <v>-420.11965885231166</v>
      </c>
      <c r="J16" s="32">
        <v>-267.88466768868511</v>
      </c>
      <c r="K16" s="12">
        <v>93.8003286309945</v>
      </c>
      <c r="L16" s="32">
        <v>94.831176141789911</v>
      </c>
      <c r="M16" s="12">
        <v>64.054764404452726</v>
      </c>
      <c r="N16" s="32">
        <v>-190.2918478558463</v>
      </c>
      <c r="O16" s="12">
        <v>73.539874591086118</v>
      </c>
      <c r="P16" s="32">
        <v>151.41903496348777</v>
      </c>
      <c r="Q16" s="12">
        <v>1808.6520641657726</v>
      </c>
      <c r="R16" s="32">
        <v>200.39225673299461</v>
      </c>
      <c r="S16" s="12">
        <v>-30.887445923777705</v>
      </c>
      <c r="T16" s="32">
        <v>196.51680029700856</v>
      </c>
      <c r="U16" s="12">
        <v>-346.25717116680789</v>
      </c>
      <c r="V16" s="32">
        <v>142.3563335822455</v>
      </c>
      <c r="W16" s="12">
        <v>228.74777407892361</v>
      </c>
      <c r="X16" s="32">
        <v>278.78243958386429</v>
      </c>
      <c r="Y16" s="12">
        <v>-139.85979581792435</v>
      </c>
      <c r="Z16" s="32">
        <v>187.30392797675631</v>
      </c>
      <c r="AA16" s="32">
        <v>397.79687414494674</v>
      </c>
      <c r="AB16" s="38">
        <v>-2253.4779036094915</v>
      </c>
    </row>
    <row r="17" spans="1:28" ht="15.75" thickBot="1" x14ac:dyDescent="0.3">
      <c r="A17" s="23" t="s">
        <v>14</v>
      </c>
      <c r="C17" s="1">
        <v>240000</v>
      </c>
      <c r="D17" s="27">
        <f>C17+D16</f>
        <v>239588.48873474836</v>
      </c>
      <c r="E17" s="27">
        <f t="shared" ref="E17:AA17" si="1">D17+E16</f>
        <v>238679.78006163531</v>
      </c>
      <c r="F17" s="27">
        <f t="shared" si="1"/>
        <v>237768.46360318692</v>
      </c>
      <c r="G17" s="27">
        <f t="shared" si="1"/>
        <v>236534.2495717782</v>
      </c>
      <c r="H17" s="27">
        <f t="shared" si="1"/>
        <v>235223.62903440153</v>
      </c>
      <c r="I17" s="27">
        <f t="shared" si="1"/>
        <v>234803.50937554921</v>
      </c>
      <c r="J17" s="27">
        <f t="shared" si="1"/>
        <v>234535.62470786052</v>
      </c>
      <c r="K17" s="27">
        <f t="shared" si="1"/>
        <v>234629.42503649151</v>
      </c>
      <c r="L17" s="27">
        <f t="shared" si="1"/>
        <v>234724.25621263331</v>
      </c>
      <c r="M17" s="27">
        <f t="shared" si="1"/>
        <v>234788.31097703776</v>
      </c>
      <c r="N17" s="27">
        <f t="shared" si="1"/>
        <v>234598.01912918192</v>
      </c>
      <c r="O17" s="27">
        <f t="shared" si="1"/>
        <v>234671.559003773</v>
      </c>
      <c r="P17" s="27">
        <f t="shared" si="1"/>
        <v>234822.97803873647</v>
      </c>
      <c r="Q17" s="27">
        <f t="shared" si="1"/>
        <v>236631.63010290224</v>
      </c>
      <c r="R17" s="27">
        <f t="shared" si="1"/>
        <v>236832.02235963524</v>
      </c>
      <c r="S17" s="27">
        <f t="shared" si="1"/>
        <v>236801.13491371146</v>
      </c>
      <c r="T17" s="27">
        <f t="shared" si="1"/>
        <v>236997.65171400848</v>
      </c>
      <c r="U17" s="27">
        <f t="shared" si="1"/>
        <v>236651.39454284168</v>
      </c>
      <c r="V17" s="27">
        <f t="shared" si="1"/>
        <v>236793.75087642393</v>
      </c>
      <c r="W17" s="27">
        <f t="shared" si="1"/>
        <v>237022.49865050285</v>
      </c>
      <c r="X17" s="27">
        <f t="shared" si="1"/>
        <v>237301.2810900867</v>
      </c>
      <c r="Y17" s="27">
        <f t="shared" si="1"/>
        <v>237161.42129426877</v>
      </c>
      <c r="Z17" s="27">
        <f t="shared" si="1"/>
        <v>237348.72522224553</v>
      </c>
      <c r="AA17" s="27">
        <f t="shared" si="1"/>
        <v>237746.52209639049</v>
      </c>
      <c r="AB17" s="38"/>
    </row>
    <row r="18" spans="1:28" x14ac:dyDescent="0.25">
      <c r="C18" s="14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38"/>
    </row>
    <row r="19" spans="1:28" x14ac:dyDescent="0.25">
      <c r="D19" s="23">
        <v>3.88</v>
      </c>
      <c r="E19" s="23">
        <v>1.68</v>
      </c>
      <c r="F19" s="23">
        <v>1.43</v>
      </c>
      <c r="G19" s="23">
        <v>3.05</v>
      </c>
      <c r="H19" s="23">
        <v>2.88</v>
      </c>
      <c r="I19" s="23">
        <v>3.13</v>
      </c>
      <c r="J19" s="23">
        <v>2.5</v>
      </c>
      <c r="K19" s="23">
        <v>1.28</v>
      </c>
      <c r="L19" s="23">
        <v>2.5299999999999998</v>
      </c>
      <c r="M19" s="23">
        <v>3.03</v>
      </c>
      <c r="N19" s="23">
        <v>2.6</v>
      </c>
      <c r="O19" s="23">
        <v>2.4300000000000002</v>
      </c>
      <c r="P19" s="23">
        <v>2</v>
      </c>
      <c r="Q19" s="23">
        <v>1.88</v>
      </c>
      <c r="R19" s="23">
        <v>1.5</v>
      </c>
      <c r="S19" s="23">
        <v>1.73</v>
      </c>
      <c r="T19" s="23">
        <v>1.63</v>
      </c>
      <c r="U19" s="23">
        <v>1.88</v>
      </c>
      <c r="V19" s="23">
        <v>2.1800000000000002</v>
      </c>
      <c r="W19" s="23">
        <v>1.88</v>
      </c>
      <c r="X19" s="23">
        <v>2.4500000000000002</v>
      </c>
      <c r="Y19" s="23">
        <v>1.63</v>
      </c>
      <c r="Z19" s="23">
        <v>2.08</v>
      </c>
      <c r="AA19" s="23">
        <v>1.98</v>
      </c>
    </row>
    <row r="20" spans="1:28" ht="15.75" thickBot="1" x14ac:dyDescent="0.3">
      <c r="A20" s="23" t="s">
        <v>19</v>
      </c>
    </row>
    <row r="21" spans="1:28" ht="15.75" thickBot="1" x14ac:dyDescent="0.3">
      <c r="A21" s="23" t="s">
        <v>0</v>
      </c>
      <c r="C21" s="29" t="s">
        <v>1</v>
      </c>
      <c r="D21" s="20">
        <v>1</v>
      </c>
      <c r="E21" s="21">
        <v>2</v>
      </c>
      <c r="F21" s="20">
        <v>3</v>
      </c>
      <c r="G21" s="21">
        <v>4</v>
      </c>
      <c r="H21" s="20">
        <v>5</v>
      </c>
      <c r="I21" s="21">
        <v>6</v>
      </c>
      <c r="J21" s="20">
        <v>7</v>
      </c>
      <c r="K21" s="21">
        <v>8</v>
      </c>
      <c r="L21" s="20">
        <v>9</v>
      </c>
      <c r="M21" s="21">
        <v>10</v>
      </c>
      <c r="N21" s="20">
        <v>11</v>
      </c>
      <c r="O21" s="21">
        <v>12</v>
      </c>
      <c r="P21" s="20">
        <v>13</v>
      </c>
      <c r="Q21" s="21">
        <v>14</v>
      </c>
      <c r="R21" s="20">
        <v>15</v>
      </c>
      <c r="S21" s="21">
        <v>16</v>
      </c>
      <c r="T21" s="20">
        <v>17</v>
      </c>
      <c r="U21" s="21">
        <v>18</v>
      </c>
      <c r="V21" s="20">
        <v>19</v>
      </c>
      <c r="W21" s="21">
        <v>20</v>
      </c>
      <c r="X21" s="20">
        <v>21</v>
      </c>
      <c r="Y21" s="21">
        <v>22</v>
      </c>
      <c r="Z21" s="20">
        <v>23</v>
      </c>
      <c r="AA21" s="20">
        <v>24</v>
      </c>
    </row>
    <row r="22" spans="1:28" x14ac:dyDescent="0.25">
      <c r="A22" s="23" t="s">
        <v>15</v>
      </c>
      <c r="C22" s="26">
        <v>19.809999999999999</v>
      </c>
      <c r="D22" s="22">
        <v>19.812249999999999</v>
      </c>
      <c r="E22" s="48">
        <v>19.856774826974835</v>
      </c>
      <c r="F22" s="22">
        <v>19.825690304828896</v>
      </c>
      <c r="G22" s="48">
        <v>19.784213898596267</v>
      </c>
      <c r="H22" s="22">
        <v>19.801474183068663</v>
      </c>
      <c r="I22" s="48">
        <v>19.812253475331993</v>
      </c>
      <c r="J22" s="22">
        <v>19.830848281473045</v>
      </c>
      <c r="K22" s="48">
        <v>19.827576961239895</v>
      </c>
      <c r="L22" s="22">
        <v>19.784603914832907</v>
      </c>
      <c r="M22" s="48">
        <v>19.78605076385276</v>
      </c>
      <c r="N22" s="22">
        <v>19.803301347760947</v>
      </c>
      <c r="O22" s="48">
        <v>19.80379086122003</v>
      </c>
      <c r="P22" s="22">
        <v>19.798569711190581</v>
      </c>
      <c r="Q22" s="48">
        <v>19.779152977892231</v>
      </c>
      <c r="R22" s="22">
        <v>19.756675988216891</v>
      </c>
      <c r="S22" s="48">
        <v>19.722570564561231</v>
      </c>
      <c r="T22" s="22">
        <v>19.698998079177535</v>
      </c>
      <c r="U22" s="48">
        <v>19.673895799775448</v>
      </c>
      <c r="V22" s="22">
        <v>19.659390966717478</v>
      </c>
      <c r="W22" s="48">
        <v>19.656322680030776</v>
      </c>
      <c r="X22" s="22">
        <v>19.643123915554288</v>
      </c>
      <c r="Y22" s="48">
        <v>19.650612420309763</v>
      </c>
      <c r="Z22" s="22">
        <v>19.629412995644589</v>
      </c>
      <c r="AA22" s="48">
        <v>19.625178884458791</v>
      </c>
    </row>
    <row r="23" spans="1:28" x14ac:dyDescent="0.25">
      <c r="A23" s="23" t="s">
        <v>16</v>
      </c>
      <c r="C23" s="26"/>
      <c r="D23" s="7">
        <v>19.856774826974835</v>
      </c>
      <c r="E23" s="35">
        <v>19.8256903048289</v>
      </c>
      <c r="F23" s="7">
        <v>19.784213898596271</v>
      </c>
      <c r="G23" s="35">
        <v>19.801474183068667</v>
      </c>
      <c r="H23" s="7">
        <v>19.812253475331996</v>
      </c>
      <c r="I23" s="35">
        <v>19.830848281473045</v>
      </c>
      <c r="J23" s="7">
        <v>19.827576961239899</v>
      </c>
      <c r="K23" s="35">
        <v>19.784603914832914</v>
      </c>
      <c r="L23" s="7">
        <v>19.786050763852764</v>
      </c>
      <c r="M23" s="35">
        <v>19.803301347760954</v>
      </c>
      <c r="N23" s="7">
        <v>19.803790861220037</v>
      </c>
      <c r="O23" s="35">
        <v>19.798569711190584</v>
      </c>
      <c r="P23" s="7">
        <v>19.779152977892238</v>
      </c>
      <c r="Q23" s="35">
        <v>19.756675988216898</v>
      </c>
      <c r="R23" s="7">
        <v>19.722570564561234</v>
      </c>
      <c r="S23" s="35">
        <v>19.698998079177539</v>
      </c>
      <c r="T23" s="7">
        <v>19.673895799775458</v>
      </c>
      <c r="U23" s="35">
        <v>19.659390966717485</v>
      </c>
      <c r="V23" s="7">
        <v>19.656322680030783</v>
      </c>
      <c r="W23" s="35">
        <v>19.643123915554295</v>
      </c>
      <c r="X23" s="7">
        <v>19.65061242030977</v>
      </c>
      <c r="Y23" s="35">
        <v>19.629412995644593</v>
      </c>
      <c r="Z23" s="7">
        <v>19.625178884458798</v>
      </c>
      <c r="AA23" s="35">
        <v>19.617830838687038</v>
      </c>
    </row>
    <row r="24" spans="1:28" x14ac:dyDescent="0.25">
      <c r="A24" s="23" t="s">
        <v>2</v>
      </c>
      <c r="C24" s="26">
        <v>20.48</v>
      </c>
      <c r="D24" s="6">
        <v>20.48</v>
      </c>
      <c r="E24" s="6">
        <v>20.420000000000002</v>
      </c>
      <c r="F24" s="34">
        <v>20.329999999999998</v>
      </c>
      <c r="G24" s="6">
        <v>20.3</v>
      </c>
      <c r="H24" s="34">
        <v>20.3</v>
      </c>
      <c r="I24" s="6">
        <v>20.29</v>
      </c>
      <c r="J24" s="34">
        <v>20.27</v>
      </c>
      <c r="K24" s="6">
        <v>20.28</v>
      </c>
      <c r="L24" s="34">
        <v>20.260000000000002</v>
      </c>
      <c r="M24" s="6">
        <v>20.22</v>
      </c>
      <c r="N24" s="34">
        <v>20.2</v>
      </c>
      <c r="O24" s="6">
        <v>20.2</v>
      </c>
      <c r="P24" s="34">
        <v>20.2</v>
      </c>
      <c r="Q24" s="6">
        <v>20.18</v>
      </c>
      <c r="R24" s="34">
        <v>20.11</v>
      </c>
      <c r="S24" s="6">
        <v>20.059999999999999</v>
      </c>
      <c r="T24" s="34">
        <v>20.03</v>
      </c>
      <c r="U24" s="6">
        <v>20.010000000000002</v>
      </c>
      <c r="V24" s="34">
        <v>20</v>
      </c>
      <c r="W24" s="6">
        <v>19.93</v>
      </c>
      <c r="X24" s="34">
        <v>19.87</v>
      </c>
      <c r="Y24" s="6">
        <v>19.91</v>
      </c>
      <c r="Z24" s="34">
        <v>20.010000000000002</v>
      </c>
      <c r="AA24" s="6">
        <v>19.91</v>
      </c>
    </row>
    <row r="25" spans="1:28" x14ac:dyDescent="0.25">
      <c r="A25" s="23" t="s">
        <v>3</v>
      </c>
      <c r="C25" s="26"/>
      <c r="D25" s="7">
        <v>20.420000000000002</v>
      </c>
      <c r="E25" s="35">
        <v>20.329999999999998</v>
      </c>
      <c r="F25" s="7">
        <v>20.3</v>
      </c>
      <c r="G25" s="35">
        <v>20.3</v>
      </c>
      <c r="H25" s="7">
        <v>20.29</v>
      </c>
      <c r="I25" s="35">
        <v>20.27</v>
      </c>
      <c r="J25" s="7">
        <v>20.28</v>
      </c>
      <c r="K25" s="35">
        <v>20.260000000000002</v>
      </c>
      <c r="L25" s="7">
        <v>20.22</v>
      </c>
      <c r="M25" s="35">
        <v>20.2</v>
      </c>
      <c r="N25" s="7">
        <v>20.2</v>
      </c>
      <c r="O25" s="35">
        <v>20.2</v>
      </c>
      <c r="P25" s="7">
        <v>20.18</v>
      </c>
      <c r="Q25" s="35">
        <v>20.11</v>
      </c>
      <c r="R25" s="7">
        <v>20.059999999999999</v>
      </c>
      <c r="S25" s="35">
        <v>20.03</v>
      </c>
      <c r="T25" s="7">
        <v>20.010000000000002</v>
      </c>
      <c r="U25" s="35">
        <v>20</v>
      </c>
      <c r="V25" s="7">
        <v>19.93</v>
      </c>
      <c r="W25" s="35">
        <v>19.87</v>
      </c>
      <c r="X25" s="7">
        <v>19.91</v>
      </c>
      <c r="Y25" s="35">
        <v>20.010000000000002</v>
      </c>
      <c r="Z25" s="7">
        <v>19.91</v>
      </c>
      <c r="AA25" s="35">
        <v>19.88</v>
      </c>
    </row>
    <row r="26" spans="1:28" x14ac:dyDescent="0.25">
      <c r="A26" s="23" t="s">
        <v>18</v>
      </c>
      <c r="C26" s="26"/>
      <c r="D26" s="16">
        <f>D25-D23</f>
        <v>0.56322517302516673</v>
      </c>
      <c r="E26" s="16">
        <f t="shared" ref="E26:AA26" si="2">E25-E23</f>
        <v>0.50430969517109858</v>
      </c>
      <c r="F26" s="16">
        <f t="shared" si="2"/>
        <v>0.51578610140373016</v>
      </c>
      <c r="G26" s="16">
        <f t="shared" si="2"/>
        <v>0.49852581693133402</v>
      </c>
      <c r="H26" s="16">
        <f t="shared" si="2"/>
        <v>0.47774652466800305</v>
      </c>
      <c r="I26" s="16">
        <f t="shared" si="2"/>
        <v>0.43915171852695423</v>
      </c>
      <c r="J26" s="16">
        <f t="shared" si="2"/>
        <v>0.45242303876010226</v>
      </c>
      <c r="K26" s="16">
        <f t="shared" si="2"/>
        <v>0.47539608516708753</v>
      </c>
      <c r="L26" s="16">
        <f t="shared" si="2"/>
        <v>0.43394923614723524</v>
      </c>
      <c r="M26" s="16">
        <f t="shared" si="2"/>
        <v>0.39669865223904566</v>
      </c>
      <c r="N26" s="16">
        <f t="shared" si="2"/>
        <v>0.39620913877996244</v>
      </c>
      <c r="O26" s="16">
        <f t="shared" si="2"/>
        <v>0.401430288809415</v>
      </c>
      <c r="P26" s="16">
        <f t="shared" si="2"/>
        <v>0.40084702210776157</v>
      </c>
      <c r="Q26" s="16">
        <f t="shared" si="2"/>
        <v>0.35332401178310135</v>
      </c>
      <c r="R26" s="16">
        <f t="shared" si="2"/>
        <v>0.33742943543876436</v>
      </c>
      <c r="S26" s="16">
        <f t="shared" si="2"/>
        <v>0.33100192082246238</v>
      </c>
      <c r="T26" s="16">
        <f t="shared" si="2"/>
        <v>0.33610420022454335</v>
      </c>
      <c r="U26" s="16">
        <f t="shared" si="2"/>
        <v>0.34060903328251513</v>
      </c>
      <c r="V26" s="16">
        <f t="shared" si="2"/>
        <v>0.27367731996921663</v>
      </c>
      <c r="W26" s="16">
        <f t="shared" si="2"/>
        <v>0.22687608444570628</v>
      </c>
      <c r="X26" s="16">
        <f t="shared" si="2"/>
        <v>0.2593875796902303</v>
      </c>
      <c r="Y26" s="16">
        <f t="shared" si="2"/>
        <v>0.38058700435540871</v>
      </c>
      <c r="Z26" s="16">
        <f t="shared" si="2"/>
        <v>0.28482111554120237</v>
      </c>
      <c r="AA26" s="16">
        <f t="shared" si="2"/>
        <v>0.26216916131296131</v>
      </c>
    </row>
    <row r="27" spans="1:28" x14ac:dyDescent="0.25">
      <c r="A27" s="23" t="s">
        <v>4</v>
      </c>
      <c r="C27" s="26"/>
      <c r="D27" s="8">
        <v>11.7</v>
      </c>
      <c r="E27" s="4">
        <v>11.7</v>
      </c>
      <c r="F27" s="8">
        <v>9.5</v>
      </c>
      <c r="G27" s="4">
        <v>10</v>
      </c>
      <c r="H27" s="8">
        <v>10.9</v>
      </c>
      <c r="I27" s="4">
        <v>11.1</v>
      </c>
      <c r="J27" s="8">
        <v>11.4</v>
      </c>
      <c r="K27" s="4">
        <v>11.3</v>
      </c>
      <c r="L27" s="8">
        <v>11.5</v>
      </c>
      <c r="M27" s="4">
        <v>11.1</v>
      </c>
      <c r="N27" s="8">
        <v>10.199999999999999</v>
      </c>
      <c r="O27" s="4">
        <v>10.3</v>
      </c>
      <c r="P27" s="8">
        <v>10.199999999999999</v>
      </c>
      <c r="Q27" s="4">
        <v>9.6999999999999993</v>
      </c>
      <c r="R27" s="8">
        <v>9</v>
      </c>
      <c r="S27" s="4">
        <v>8.6999999999999993</v>
      </c>
      <c r="T27" s="8">
        <v>8.3000000000000007</v>
      </c>
      <c r="U27" s="4">
        <v>8.5</v>
      </c>
      <c r="V27" s="8">
        <v>8.9</v>
      </c>
      <c r="W27" s="4">
        <v>9.3000000000000007</v>
      </c>
      <c r="X27" s="8">
        <v>9.6</v>
      </c>
      <c r="Y27" s="4">
        <v>9.5</v>
      </c>
      <c r="Z27" s="8">
        <v>9.3000000000000007</v>
      </c>
      <c r="AA27" s="4">
        <v>9.3000000000000007</v>
      </c>
      <c r="AB27" s="36" t="s">
        <v>5</v>
      </c>
    </row>
    <row r="28" spans="1:28" x14ac:dyDescent="0.25">
      <c r="A28" s="23" t="s">
        <v>6</v>
      </c>
      <c r="C28" s="24"/>
      <c r="D28" s="9">
        <v>5.2674730239999983</v>
      </c>
      <c r="E28" s="5">
        <v>5.5385130239999993</v>
      </c>
      <c r="F28" s="9">
        <v>5.084906666666666</v>
      </c>
      <c r="G28" s="5">
        <v>5.0480640000000001</v>
      </c>
      <c r="H28" s="9">
        <v>5.198242239999999</v>
      </c>
      <c r="I28" s="5">
        <v>5.2675025919999996</v>
      </c>
      <c r="J28" s="9">
        <v>5.3913038079999991</v>
      </c>
      <c r="K28" s="5">
        <v>5.5262127359999997</v>
      </c>
      <c r="L28" s="9">
        <v>5.4030028799999998</v>
      </c>
      <c r="M28" s="5">
        <v>5.2798225919999995</v>
      </c>
      <c r="N28" s="9">
        <v>5.1292547199999996</v>
      </c>
      <c r="O28" s="5">
        <v>5.1634700799999997</v>
      </c>
      <c r="P28" s="9">
        <v>5.1988547199999999</v>
      </c>
      <c r="Q28" s="5">
        <v>5.0615639999999997</v>
      </c>
      <c r="R28" s="9">
        <v>5.0038466666666661</v>
      </c>
      <c r="S28" s="5">
        <v>4.8538103466666662</v>
      </c>
      <c r="T28" s="9">
        <v>4.8068957866666659</v>
      </c>
      <c r="U28" s="5">
        <v>4.8068863999999998</v>
      </c>
      <c r="V28" s="9">
        <v>4.8303342933333333</v>
      </c>
      <c r="W28" s="5">
        <v>5.0032493333333328</v>
      </c>
      <c r="X28" s="9">
        <v>4.9804853333333323</v>
      </c>
      <c r="Y28" s="5">
        <v>5.0615733333333326</v>
      </c>
      <c r="Z28" s="9">
        <v>4.9799160000000002</v>
      </c>
      <c r="AA28" s="5">
        <v>4.9915826666666669</v>
      </c>
      <c r="AB28" s="37">
        <v>5.0926401548116846</v>
      </c>
    </row>
    <row r="29" spans="1:28" x14ac:dyDescent="0.25">
      <c r="A29" s="23" t="s">
        <v>7</v>
      </c>
      <c r="C29" s="33"/>
      <c r="D29" s="3">
        <v>37.601680000000009</v>
      </c>
      <c r="E29" s="33">
        <v>35.401680000000006</v>
      </c>
      <c r="F29" s="3">
        <v>37.900800000000004</v>
      </c>
      <c r="G29" s="33">
        <v>38.896000000000001</v>
      </c>
      <c r="H29" s="3">
        <v>37.601360000000007</v>
      </c>
      <c r="I29" s="33">
        <v>37.601440000000004</v>
      </c>
      <c r="J29" s="3">
        <v>36.596560000000004</v>
      </c>
      <c r="K29" s="33">
        <v>35.501519999999999</v>
      </c>
      <c r="L29" s="3">
        <v>36.501600000000003</v>
      </c>
      <c r="M29" s="33">
        <v>37.501440000000002</v>
      </c>
      <c r="N29" s="3">
        <v>38.196080000000002</v>
      </c>
      <c r="O29" s="33">
        <v>37.901119999999999</v>
      </c>
      <c r="P29" s="3">
        <v>37.596080000000001</v>
      </c>
      <c r="Q29" s="33">
        <v>38.100880000000004</v>
      </c>
      <c r="R29" s="3">
        <v>38.595600000000005</v>
      </c>
      <c r="S29" s="33">
        <v>39.200479999999999</v>
      </c>
      <c r="T29" s="3">
        <v>39.600320000000004</v>
      </c>
      <c r="U29" s="33">
        <v>39.6004</v>
      </c>
      <c r="V29" s="3">
        <v>39.400559999999999</v>
      </c>
      <c r="W29" s="33">
        <v>38.600720000000003</v>
      </c>
      <c r="X29" s="3">
        <v>38.795840000000005</v>
      </c>
      <c r="Y29" s="33">
        <v>38.100800000000007</v>
      </c>
      <c r="Z29" s="3">
        <v>38.800719999999998</v>
      </c>
      <c r="AA29" s="33">
        <v>38.700719999999997</v>
      </c>
      <c r="AB29" s="36" t="s">
        <v>8</v>
      </c>
    </row>
    <row r="30" spans="1:28" x14ac:dyDescent="0.25">
      <c r="A30" s="23" t="s">
        <v>9</v>
      </c>
      <c r="C30" s="33"/>
      <c r="D30" s="10">
        <v>934.00784693340631</v>
      </c>
      <c r="E30" s="30">
        <v>725.13542349119859</v>
      </c>
      <c r="F30" s="10">
        <v>994.70782135995773</v>
      </c>
      <c r="G30" s="30">
        <v>1086.9005779564329</v>
      </c>
      <c r="H30" s="10">
        <v>948.6500721340326</v>
      </c>
      <c r="I30" s="30">
        <v>935.01447882048319</v>
      </c>
      <c r="J30" s="10">
        <v>835.64002012724643</v>
      </c>
      <c r="K30" s="30">
        <v>736.52895277806692</v>
      </c>
      <c r="L30" s="10">
        <v>829.95223556392966</v>
      </c>
      <c r="M30" s="30">
        <v>927.03332429684781</v>
      </c>
      <c r="N30" s="10">
        <v>1010.5636064566091</v>
      </c>
      <c r="O30" s="30">
        <v>979.90722903470521</v>
      </c>
      <c r="P30" s="10">
        <v>949.56417365950301</v>
      </c>
      <c r="Q30" s="30">
        <v>1019.0911814014917</v>
      </c>
      <c r="R30" s="10">
        <v>1075.3312483329071</v>
      </c>
      <c r="S30" s="30">
        <v>1164.7301213622911</v>
      </c>
      <c r="T30" s="10">
        <v>1214.4121685509019</v>
      </c>
      <c r="U30" s="30">
        <v>1216.2174886380415</v>
      </c>
      <c r="V30" s="10">
        <v>1193.0993252844507</v>
      </c>
      <c r="W30" s="30">
        <v>1083.5889412068875</v>
      </c>
      <c r="X30" s="10">
        <v>1105.601982961984</v>
      </c>
      <c r="Y30" s="30">
        <v>1029.7976579029792</v>
      </c>
      <c r="Z30" s="10">
        <v>1107.8400149840213</v>
      </c>
      <c r="AA30" s="30">
        <v>1097.1391680932352</v>
      </c>
      <c r="AB30" s="38">
        <v>24200.455061331602</v>
      </c>
    </row>
    <row r="31" spans="1:28" x14ac:dyDescent="0.25">
      <c r="A31" s="23" t="s">
        <v>10</v>
      </c>
      <c r="C31" s="13"/>
      <c r="D31" s="11">
        <v>77.817509671734243</v>
      </c>
      <c r="E31" s="31">
        <v>67.752529037135986</v>
      </c>
      <c r="F31" s="11">
        <v>80.251717317881329</v>
      </c>
      <c r="G31" s="31">
        <v>84.904850759959658</v>
      </c>
      <c r="H31" s="11">
        <v>78.95605161230867</v>
      </c>
      <c r="I31" s="31">
        <v>77.902366730885632</v>
      </c>
      <c r="J31" s="11">
        <v>73.395440566330876</v>
      </c>
      <c r="K31" s="31">
        <v>68.464793638751146</v>
      </c>
      <c r="L31" s="11">
        <v>73.257540523387519</v>
      </c>
      <c r="M31" s="31">
        <v>77.646682621218517</v>
      </c>
      <c r="N31" s="11">
        <v>81.709065422516375</v>
      </c>
      <c r="O31" s="31">
        <v>80.379100179392253</v>
      </c>
      <c r="P31" s="11">
        <v>79.052344553289899</v>
      </c>
      <c r="Q31" s="31">
        <v>81.428631560586211</v>
      </c>
      <c r="R31" s="11">
        <v>83.880832801725134</v>
      </c>
      <c r="S31" s="31">
        <v>86.767590545173377</v>
      </c>
      <c r="T31" s="11">
        <v>88.70102465490362</v>
      </c>
      <c r="U31" s="31">
        <v>88.8325334177228</v>
      </c>
      <c r="V31" s="11">
        <v>88.009689660075878</v>
      </c>
      <c r="W31" s="31">
        <v>84.503832484274071</v>
      </c>
      <c r="X31" s="11">
        <v>85.400932833545269</v>
      </c>
      <c r="Y31" s="31">
        <v>82.284431539218303</v>
      </c>
      <c r="Z31" s="11">
        <v>85.553326328000182</v>
      </c>
      <c r="AA31" s="31">
        <v>85.143150548133008</v>
      </c>
      <c r="AB31" s="39"/>
    </row>
    <row r="32" spans="1:28" x14ac:dyDescent="0.25">
      <c r="A32" s="23" t="s">
        <v>11</v>
      </c>
      <c r="C32" s="13"/>
      <c r="D32" s="10">
        <v>4919.8611379260374</v>
      </c>
      <c r="E32" s="30">
        <v>4016.1719871697596</v>
      </c>
      <c r="F32" s="10">
        <v>5057.9964322187243</v>
      </c>
      <c r="G32" s="30">
        <v>5486.7436791610626</v>
      </c>
      <c r="H32" s="10">
        <v>4931.3128759461742</v>
      </c>
      <c r="I32" s="30">
        <v>4925.1911907444237</v>
      </c>
      <c r="J32" s="10">
        <v>4505.1892226292211</v>
      </c>
      <c r="K32" s="30">
        <v>4070.2156792748974</v>
      </c>
      <c r="L32" s="10">
        <v>4484.2343190143501</v>
      </c>
      <c r="M32" s="30">
        <v>4894.5714891593616</v>
      </c>
      <c r="N32" s="10">
        <v>5183.4381482777844</v>
      </c>
      <c r="O32" s="30">
        <v>5059.7216582964074</v>
      </c>
      <c r="P32" s="10">
        <v>4936.6461861726066</v>
      </c>
      <c r="Q32" s="30">
        <v>5158.1952364992594</v>
      </c>
      <c r="R32" s="10">
        <v>5380.7926825331197</v>
      </c>
      <c r="S32" s="30">
        <v>5653.37911414261</v>
      </c>
      <c r="T32" s="10">
        <v>5837.5527362840603</v>
      </c>
      <c r="U32" s="30">
        <v>5846.2193055763555</v>
      </c>
      <c r="V32" s="10">
        <v>5763.0685862743439</v>
      </c>
      <c r="W32" s="30">
        <v>5421.465647700732</v>
      </c>
      <c r="X32" s="10">
        <v>5506.4344606464101</v>
      </c>
      <c r="Y32" s="30">
        <v>5212.3963639708409</v>
      </c>
      <c r="Z32" s="10">
        <v>5516.9502160591674</v>
      </c>
      <c r="AA32" s="30">
        <v>5476.4608543752793</v>
      </c>
      <c r="AB32" s="38">
        <v>123244.20921005298</v>
      </c>
    </row>
    <row r="33" spans="1:28" x14ac:dyDescent="0.25">
      <c r="A33" s="23" t="s">
        <v>12</v>
      </c>
      <c r="C33" s="24"/>
      <c r="D33" s="10">
        <v>4385.5632142279992</v>
      </c>
      <c r="E33" s="30">
        <v>4389.1862529210066</v>
      </c>
      <c r="F33" s="10">
        <v>5555.7133070102627</v>
      </c>
      <c r="G33" s="30">
        <v>5279.6202654922872</v>
      </c>
      <c r="H33" s="10">
        <v>4801.9613687862657</v>
      </c>
      <c r="I33" s="30">
        <v>4702.0535170517933</v>
      </c>
      <c r="J33" s="10">
        <v>4544.4450654269658</v>
      </c>
      <c r="K33" s="30">
        <v>4585.8922361587565</v>
      </c>
      <c r="L33" s="10">
        <v>4466.872130776138</v>
      </c>
      <c r="M33" s="30">
        <v>4687.5644822610866</v>
      </c>
      <c r="N33" s="10">
        <v>5177.5639867687887</v>
      </c>
      <c r="O33" s="30">
        <v>5122.3754586498189</v>
      </c>
      <c r="P33" s="10">
        <v>5169.6469857527609</v>
      </c>
      <c r="Q33" s="30">
        <v>5427.9191126033311</v>
      </c>
      <c r="R33" s="10">
        <v>5790.0577664010616</v>
      </c>
      <c r="S33" s="30">
        <v>5936.2489387469723</v>
      </c>
      <c r="T33" s="10">
        <v>6138.7800891090665</v>
      </c>
      <c r="U33" s="30">
        <v>6020.2773022720085</v>
      </c>
      <c r="V33" s="10">
        <v>5799.88802651475</v>
      </c>
      <c r="W33" s="30">
        <v>5579.8508214185831</v>
      </c>
      <c r="X33" s="10">
        <v>5416.5724035807452</v>
      </c>
      <c r="Y33" s="30">
        <v>5466.7894599529136</v>
      </c>
      <c r="Z33" s="10">
        <v>5567.759550288738</v>
      </c>
      <c r="AA33" s="30">
        <v>5564.6374036307425</v>
      </c>
      <c r="AB33" s="38">
        <v>125577.23914580283</v>
      </c>
    </row>
    <row r="34" spans="1:28" ht="15.75" thickBot="1" x14ac:dyDescent="0.3">
      <c r="A34" s="23" t="s">
        <v>13</v>
      </c>
      <c r="C34" s="25"/>
      <c r="D34" s="12">
        <v>534.29792369803818</v>
      </c>
      <c r="E34" s="32">
        <v>-373.01426575124697</v>
      </c>
      <c r="F34" s="12">
        <v>-497.71687479153843</v>
      </c>
      <c r="G34" s="32">
        <v>207.12341366877536</v>
      </c>
      <c r="H34" s="12">
        <v>129.35150715990858</v>
      </c>
      <c r="I34" s="32">
        <v>223.13767369263041</v>
      </c>
      <c r="J34" s="12">
        <v>-39.255842797744663</v>
      </c>
      <c r="K34" s="32">
        <v>-515.67655688385912</v>
      </c>
      <c r="L34" s="12">
        <v>17.362188238212184</v>
      </c>
      <c r="M34" s="32">
        <v>207.00700689827499</v>
      </c>
      <c r="N34" s="12">
        <v>5.8741615089957122</v>
      </c>
      <c r="O34" s="32">
        <v>-62.653800353411498</v>
      </c>
      <c r="P34" s="12">
        <v>-233.00079958015431</v>
      </c>
      <c r="Q34" s="32">
        <v>-269.72387610407168</v>
      </c>
      <c r="R34" s="12">
        <v>-409.26508386794194</v>
      </c>
      <c r="S34" s="32">
        <v>-282.86982460436229</v>
      </c>
      <c r="T34" s="12">
        <v>-301.22735282500616</v>
      </c>
      <c r="U34" s="32">
        <v>-174.05799669565295</v>
      </c>
      <c r="V34" s="12">
        <v>-36.819440240406038</v>
      </c>
      <c r="W34" s="32">
        <v>-158.3851737178511</v>
      </c>
      <c r="X34" s="12">
        <v>89.862057065664885</v>
      </c>
      <c r="Y34" s="32">
        <v>-254.39309598207274</v>
      </c>
      <c r="Z34" s="12">
        <v>-50.809334229570595</v>
      </c>
      <c r="AA34" s="32">
        <v>-88.176549255463215</v>
      </c>
      <c r="AB34" s="38">
        <v>-2333.0299357498534</v>
      </c>
    </row>
    <row r="35" spans="1:28" ht="15.75" thickBot="1" x14ac:dyDescent="0.3">
      <c r="A35" s="23" t="s">
        <v>14</v>
      </c>
      <c r="C35" s="28">
        <f>AA17</f>
        <v>237746.52209639049</v>
      </c>
      <c r="D35" s="27">
        <f>C35+D34</f>
        <v>238280.82002008852</v>
      </c>
      <c r="E35" s="27">
        <f t="shared" ref="E35:AA35" si="3">D35+E34</f>
        <v>237907.80575433729</v>
      </c>
      <c r="F35" s="27">
        <f t="shared" si="3"/>
        <v>237410.08887954574</v>
      </c>
      <c r="G35" s="27">
        <f t="shared" si="3"/>
        <v>237617.21229321451</v>
      </c>
      <c r="H35" s="27">
        <f t="shared" si="3"/>
        <v>237746.56380037442</v>
      </c>
      <c r="I35" s="27">
        <f t="shared" si="3"/>
        <v>237969.70147406706</v>
      </c>
      <c r="J35" s="27">
        <f t="shared" si="3"/>
        <v>237930.44563126931</v>
      </c>
      <c r="K35" s="27">
        <f t="shared" si="3"/>
        <v>237414.76907438546</v>
      </c>
      <c r="L35" s="27">
        <f t="shared" si="3"/>
        <v>237432.13126262368</v>
      </c>
      <c r="M35" s="27">
        <f t="shared" si="3"/>
        <v>237639.13826952194</v>
      </c>
      <c r="N35" s="27">
        <f t="shared" si="3"/>
        <v>237645.01243103092</v>
      </c>
      <c r="O35" s="27">
        <f t="shared" si="3"/>
        <v>237582.35863067751</v>
      </c>
      <c r="P35" s="27">
        <f t="shared" si="3"/>
        <v>237349.35783109735</v>
      </c>
      <c r="Q35" s="27">
        <f t="shared" si="3"/>
        <v>237079.63395499327</v>
      </c>
      <c r="R35" s="27">
        <f t="shared" si="3"/>
        <v>236670.36887112533</v>
      </c>
      <c r="S35" s="27">
        <f t="shared" si="3"/>
        <v>236387.49904652097</v>
      </c>
      <c r="T35" s="27">
        <f t="shared" si="3"/>
        <v>236086.27169369598</v>
      </c>
      <c r="U35" s="27">
        <f t="shared" si="3"/>
        <v>235912.21369700032</v>
      </c>
      <c r="V35" s="27">
        <f t="shared" si="3"/>
        <v>235875.3942567599</v>
      </c>
      <c r="W35" s="27">
        <f t="shared" si="3"/>
        <v>235717.00908304204</v>
      </c>
      <c r="X35" s="27">
        <f t="shared" si="3"/>
        <v>235806.87114010772</v>
      </c>
      <c r="Y35" s="27">
        <f t="shared" si="3"/>
        <v>235552.47804412563</v>
      </c>
      <c r="Z35" s="27">
        <f t="shared" si="3"/>
        <v>235501.66870989607</v>
      </c>
      <c r="AA35" s="27">
        <f t="shared" si="3"/>
        <v>235413.4921606406</v>
      </c>
    </row>
    <row r="37" spans="1:28" x14ac:dyDescent="0.25">
      <c r="D37" s="23">
        <v>1.98</v>
      </c>
      <c r="E37" s="23">
        <v>2.48</v>
      </c>
      <c r="F37" s="23">
        <v>0.85</v>
      </c>
      <c r="G37" s="23">
        <v>1.35</v>
      </c>
      <c r="H37" s="23">
        <v>1.65</v>
      </c>
      <c r="I37" s="23">
        <v>1.88</v>
      </c>
      <c r="J37" s="23">
        <v>1.2</v>
      </c>
      <c r="K37" s="23">
        <v>1.75</v>
      </c>
      <c r="L37" s="23">
        <v>1.6</v>
      </c>
      <c r="M37" s="23">
        <v>3.35</v>
      </c>
      <c r="N37" s="23">
        <v>2.75</v>
      </c>
      <c r="O37" s="23">
        <v>3.4</v>
      </c>
      <c r="P37" s="23">
        <v>1.53</v>
      </c>
      <c r="Q37" s="23">
        <v>3.05</v>
      </c>
      <c r="R37" s="23">
        <v>2.58</v>
      </c>
      <c r="S37" s="23">
        <v>3.63</v>
      </c>
      <c r="T37" s="23">
        <v>3.03</v>
      </c>
      <c r="U37" s="23">
        <v>2.4</v>
      </c>
      <c r="V37" s="23">
        <v>1.7</v>
      </c>
      <c r="W37" s="23">
        <v>1.58</v>
      </c>
      <c r="X37" s="23">
        <v>0.93</v>
      </c>
      <c r="Y37" s="23">
        <v>1.1000000000000001</v>
      </c>
      <c r="Z37" s="23">
        <v>1.68</v>
      </c>
      <c r="AA37" s="23">
        <v>1.33</v>
      </c>
    </row>
    <row r="38" spans="1:28" ht="15.75" thickBot="1" x14ac:dyDescent="0.3">
      <c r="A38" s="23" t="s">
        <v>20</v>
      </c>
    </row>
    <row r="39" spans="1:28" ht="15.75" thickBot="1" x14ac:dyDescent="0.3">
      <c r="A39" s="23" t="s">
        <v>0</v>
      </c>
      <c r="C39" s="29" t="s">
        <v>1</v>
      </c>
      <c r="D39" s="20">
        <v>1</v>
      </c>
      <c r="E39" s="21">
        <v>2</v>
      </c>
      <c r="F39" s="20">
        <v>3</v>
      </c>
      <c r="G39" s="21">
        <v>4</v>
      </c>
      <c r="H39" s="20">
        <v>5</v>
      </c>
      <c r="I39" s="21">
        <v>6</v>
      </c>
      <c r="J39" s="20">
        <v>7</v>
      </c>
      <c r="K39" s="21">
        <v>8</v>
      </c>
      <c r="L39" s="20">
        <v>9</v>
      </c>
      <c r="M39" s="21">
        <v>10</v>
      </c>
      <c r="N39" s="20">
        <v>11</v>
      </c>
      <c r="O39" s="21">
        <v>12</v>
      </c>
      <c r="P39" s="20">
        <v>13</v>
      </c>
      <c r="Q39" s="21">
        <v>14</v>
      </c>
      <c r="R39" s="20">
        <v>15</v>
      </c>
      <c r="S39" s="21">
        <v>16</v>
      </c>
      <c r="T39" s="20">
        <v>17</v>
      </c>
      <c r="U39" s="21">
        <v>18</v>
      </c>
      <c r="V39" s="20">
        <v>19</v>
      </c>
      <c r="W39" s="21">
        <v>20</v>
      </c>
      <c r="X39" s="20">
        <v>21</v>
      </c>
      <c r="Y39" s="21">
        <v>22</v>
      </c>
      <c r="Z39" s="20">
        <v>23</v>
      </c>
      <c r="AA39" s="20">
        <v>24</v>
      </c>
    </row>
    <row r="40" spans="1:28" x14ac:dyDescent="0.25">
      <c r="A40" s="23" t="s">
        <v>15</v>
      </c>
      <c r="C40" s="26">
        <v>19.62</v>
      </c>
      <c r="D40" s="22">
        <v>19.617750000000001</v>
      </c>
      <c r="E40" s="48">
        <v>19.610978313431847</v>
      </c>
      <c r="F40" s="22">
        <v>19.622009101723442</v>
      </c>
      <c r="G40" s="48">
        <v>19.576010414522198</v>
      </c>
      <c r="H40" s="22">
        <v>19.550718959238267</v>
      </c>
      <c r="I40" s="48">
        <v>19.537847999645823</v>
      </c>
      <c r="J40" s="22">
        <v>19.534264703595003</v>
      </c>
      <c r="K40" s="48">
        <v>19.507066579991118</v>
      </c>
      <c r="L40" s="22">
        <v>19.501102507575911</v>
      </c>
      <c r="M40" s="48">
        <v>19.490654704064145</v>
      </c>
      <c r="N40" s="22">
        <v>19.541506468197667</v>
      </c>
      <c r="O40" s="48">
        <v>19.570770151045643</v>
      </c>
      <c r="P40" s="22">
        <v>19.623192031084049</v>
      </c>
      <c r="Q40" s="48">
        <v>19.614648451151119</v>
      </c>
      <c r="R40" s="22">
        <v>19.650510856232774</v>
      </c>
      <c r="S40" s="48">
        <v>19.665204301390322</v>
      </c>
      <c r="T40" s="22">
        <v>19.712382030720736</v>
      </c>
      <c r="U40" s="48">
        <v>19.735287241541197</v>
      </c>
      <c r="V40" s="22">
        <v>19.734236499548523</v>
      </c>
      <c r="W40" s="48">
        <v>19.708896764071362</v>
      </c>
      <c r="X40" s="22">
        <v>19.681214237003285</v>
      </c>
      <c r="Y40" s="48">
        <v>19.633208034591554</v>
      </c>
      <c r="Z40" s="22">
        <v>19.594822931532757</v>
      </c>
      <c r="AA40" s="48">
        <v>19.58126443706006</v>
      </c>
    </row>
    <row r="41" spans="1:28" x14ac:dyDescent="0.25">
      <c r="A41" s="23" t="s">
        <v>16</v>
      </c>
      <c r="C41" s="26"/>
      <c r="D41" s="7">
        <v>19.610978313431847</v>
      </c>
      <c r="E41" s="35">
        <v>19.622009101723442</v>
      </c>
      <c r="F41" s="7">
        <v>19.576010414522198</v>
      </c>
      <c r="G41" s="35">
        <v>19.550718959238267</v>
      </c>
      <c r="H41" s="7">
        <v>19.537847999645823</v>
      </c>
      <c r="I41" s="35">
        <v>19.534264703595007</v>
      </c>
      <c r="J41" s="7">
        <v>19.507066579991122</v>
      </c>
      <c r="K41" s="35">
        <v>19.501102507575915</v>
      </c>
      <c r="L41" s="7">
        <v>19.490654704064145</v>
      </c>
      <c r="M41" s="35">
        <v>19.541506468197671</v>
      </c>
      <c r="N41" s="7">
        <v>19.570770151045643</v>
      </c>
      <c r="O41" s="35">
        <v>19.623192031084049</v>
      </c>
      <c r="P41" s="7">
        <v>19.614648451151119</v>
      </c>
      <c r="Q41" s="35">
        <v>19.650510856232785</v>
      </c>
      <c r="R41" s="7">
        <v>19.665204301390325</v>
      </c>
      <c r="S41" s="35">
        <v>19.71238203072074</v>
      </c>
      <c r="T41" s="7">
        <v>19.735287241541201</v>
      </c>
      <c r="U41" s="35">
        <v>19.73423649954853</v>
      </c>
      <c r="V41" s="7">
        <v>19.708896764071365</v>
      </c>
      <c r="W41" s="35">
        <v>19.681214237003292</v>
      </c>
      <c r="X41" s="7">
        <v>19.633208034591561</v>
      </c>
      <c r="Y41" s="35">
        <v>19.594822931532761</v>
      </c>
      <c r="Z41" s="7">
        <v>19.581264437060064</v>
      </c>
      <c r="AA41" s="35">
        <v>19.558227980078698</v>
      </c>
    </row>
    <row r="42" spans="1:28" x14ac:dyDescent="0.25">
      <c r="A42" s="23" t="s">
        <v>2</v>
      </c>
      <c r="C42" s="26">
        <v>19.88</v>
      </c>
      <c r="D42" s="6">
        <v>19.8</v>
      </c>
      <c r="E42" s="34">
        <v>19.78</v>
      </c>
      <c r="F42" s="6">
        <v>19.73</v>
      </c>
      <c r="G42" s="34">
        <v>19.63</v>
      </c>
      <c r="H42" s="6">
        <v>19.59</v>
      </c>
      <c r="I42" s="34">
        <v>19.57</v>
      </c>
      <c r="J42" s="6">
        <v>19.52</v>
      </c>
      <c r="K42" s="34">
        <v>19.47</v>
      </c>
      <c r="L42" s="6">
        <v>19.53</v>
      </c>
      <c r="M42" s="34">
        <v>19.489999999999998</v>
      </c>
      <c r="N42" s="6">
        <v>19.43</v>
      </c>
      <c r="O42" s="34">
        <v>19.38</v>
      </c>
      <c r="P42" s="6">
        <v>19.329999999999998</v>
      </c>
      <c r="Q42" s="34">
        <v>19.32</v>
      </c>
      <c r="R42" s="6">
        <v>19.3</v>
      </c>
      <c r="S42" s="34">
        <v>19.3</v>
      </c>
      <c r="T42" s="6">
        <v>19.37</v>
      </c>
      <c r="U42" s="34">
        <v>19.440000000000001</v>
      </c>
      <c r="V42" s="6">
        <v>19.47</v>
      </c>
      <c r="W42" s="34">
        <v>19.48</v>
      </c>
      <c r="X42" s="6">
        <v>19.510000000000002</v>
      </c>
      <c r="Y42" s="34">
        <v>19.61</v>
      </c>
      <c r="Z42" s="6">
        <v>19.829999999999998</v>
      </c>
      <c r="AA42" s="34">
        <v>19.82</v>
      </c>
    </row>
    <row r="43" spans="1:28" x14ac:dyDescent="0.25">
      <c r="A43" s="23" t="s">
        <v>3</v>
      </c>
      <c r="C43" s="26"/>
      <c r="D43" s="7">
        <v>19.78</v>
      </c>
      <c r="E43" s="35">
        <v>19.73</v>
      </c>
      <c r="F43" s="7">
        <v>19.63</v>
      </c>
      <c r="G43" s="35">
        <v>19.59</v>
      </c>
      <c r="H43" s="7">
        <v>19.57</v>
      </c>
      <c r="I43" s="35">
        <v>19.52</v>
      </c>
      <c r="J43" s="7">
        <v>19.47</v>
      </c>
      <c r="K43" s="35">
        <v>19.53</v>
      </c>
      <c r="L43" s="7">
        <v>19.489999999999998</v>
      </c>
      <c r="M43" s="35">
        <v>19.43</v>
      </c>
      <c r="N43" s="7">
        <v>19.38</v>
      </c>
      <c r="O43" s="35">
        <v>19.329999999999998</v>
      </c>
      <c r="P43" s="7">
        <v>19.32</v>
      </c>
      <c r="Q43" s="35">
        <v>19.3</v>
      </c>
      <c r="R43" s="7">
        <v>19.3</v>
      </c>
      <c r="S43" s="35">
        <v>19.37</v>
      </c>
      <c r="T43" s="7">
        <v>19.440000000000001</v>
      </c>
      <c r="U43" s="35">
        <v>19.47</v>
      </c>
      <c r="V43" s="7">
        <v>19.48</v>
      </c>
      <c r="W43" s="35">
        <v>19.510000000000002</v>
      </c>
      <c r="X43" s="7">
        <v>19.61</v>
      </c>
      <c r="Y43" s="35">
        <v>19.829999999999998</v>
      </c>
      <c r="Z43" s="7">
        <v>19.82</v>
      </c>
      <c r="AA43" s="35">
        <v>19.86</v>
      </c>
    </row>
    <row r="44" spans="1:28" x14ac:dyDescent="0.25">
      <c r="A44" s="23" t="s">
        <v>18</v>
      </c>
      <c r="C44" s="26"/>
      <c r="D44" s="16">
        <f>D43-D41</f>
        <v>0.16902168656815419</v>
      </c>
      <c r="E44" s="16">
        <f t="shared" ref="E44" si="4">E43-E41</f>
        <v>0.10799089827655806</v>
      </c>
      <c r="F44" s="16">
        <f t="shared" ref="F44" si="5">F43-F41</f>
        <v>5.3989585477800972E-2</v>
      </c>
      <c r="G44" s="16">
        <f t="shared" ref="G44" si="6">G43-G41</f>
        <v>3.9281040761732555E-2</v>
      </c>
      <c r="H44" s="16">
        <f t="shared" ref="H44" si="7">H43-H41</f>
        <v>3.215200035417709E-2</v>
      </c>
      <c r="I44" s="16">
        <f t="shared" ref="I44" si="8">I43-I41</f>
        <v>-1.4264703595006978E-2</v>
      </c>
      <c r="J44" s="16">
        <f t="shared" ref="J44" si="9">J43-J41</f>
        <v>-3.706657999112295E-2</v>
      </c>
      <c r="K44" s="16">
        <f t="shared" ref="K44" si="10">K43-K41</f>
        <v>2.8897492424086124E-2</v>
      </c>
      <c r="L44" s="16">
        <f t="shared" ref="L44" si="11">L43-L41</f>
        <v>-6.5470406414647186E-4</v>
      </c>
      <c r="M44" s="16">
        <f t="shared" ref="M44" si="12">M43-M41</f>
        <v>-0.11150646819767118</v>
      </c>
      <c r="N44" s="16">
        <f t="shared" ref="N44" si="13">N43-N41</f>
        <v>-0.1907701510456441</v>
      </c>
      <c r="O44" s="16">
        <f t="shared" ref="O44" si="14">O43-O41</f>
        <v>-0.29319203108405034</v>
      </c>
      <c r="P44" s="16">
        <f t="shared" ref="P44" si="15">P43-P41</f>
        <v>-0.29464845115111871</v>
      </c>
      <c r="Q44" s="16">
        <f t="shared" ref="Q44" si="16">Q43-Q41</f>
        <v>-0.35051085623278411</v>
      </c>
      <c r="R44" s="16">
        <f t="shared" ref="R44" si="17">R43-R41</f>
        <v>-0.36520430139032456</v>
      </c>
      <c r="S44" s="16">
        <f t="shared" ref="S44" si="18">S43-S41</f>
        <v>-0.34238203072073858</v>
      </c>
      <c r="T44" s="16">
        <f t="shared" ref="T44" si="19">T43-T41</f>
        <v>-0.29528724154119956</v>
      </c>
      <c r="U44" s="16">
        <f t="shared" ref="U44" si="20">U43-U41</f>
        <v>-0.2642364995485309</v>
      </c>
      <c r="V44" s="16">
        <f t="shared" ref="V44" si="21">V43-V41</f>
        <v>-0.22889676407136506</v>
      </c>
      <c r="W44" s="16">
        <f t="shared" ref="W44" si="22">W43-W41</f>
        <v>-0.17121423700329075</v>
      </c>
      <c r="X44" s="16">
        <f t="shared" ref="X44" si="23">X43-X41</f>
        <v>-2.3208034591561955E-2</v>
      </c>
      <c r="Y44" s="16">
        <f t="shared" ref="Y44" si="24">Y43-Y41</f>
        <v>0.2351770684672374</v>
      </c>
      <c r="Z44" s="16">
        <f t="shared" ref="Z44" si="25">Z43-Z41</f>
        <v>0.23873556293993659</v>
      </c>
      <c r="AA44" s="16">
        <f t="shared" ref="AA44" si="26">AA43-AA41</f>
        <v>0.30177201992130165</v>
      </c>
    </row>
    <row r="45" spans="1:28" x14ac:dyDescent="0.25">
      <c r="A45" s="23" t="s">
        <v>4</v>
      </c>
      <c r="C45" s="26"/>
      <c r="D45" s="4">
        <v>9.3000000000000007</v>
      </c>
      <c r="E45" s="4">
        <v>9.3000000000000007</v>
      </c>
      <c r="F45" s="4">
        <v>8.8000000000000007</v>
      </c>
      <c r="G45" s="4">
        <v>8.4</v>
      </c>
      <c r="H45" s="4">
        <v>8.4</v>
      </c>
      <c r="I45" s="4">
        <v>8.1</v>
      </c>
      <c r="J45" s="4">
        <v>8.1999999999999993</v>
      </c>
      <c r="K45" s="4">
        <v>8.4</v>
      </c>
      <c r="L45" s="4">
        <v>9.8000000000000007</v>
      </c>
      <c r="M45" s="4">
        <v>11.2</v>
      </c>
      <c r="N45" s="4">
        <v>12.4</v>
      </c>
      <c r="O45" s="4">
        <v>13.8</v>
      </c>
      <c r="P45" s="4">
        <v>13.9</v>
      </c>
      <c r="Q45" s="4">
        <v>13.2</v>
      </c>
      <c r="R45" s="4">
        <v>12.1</v>
      </c>
      <c r="S45" s="4">
        <v>11.5</v>
      </c>
      <c r="T45" s="4">
        <v>11.1</v>
      </c>
      <c r="U45" s="4">
        <v>10.199999999999999</v>
      </c>
      <c r="V45" s="4">
        <v>9.4</v>
      </c>
      <c r="W45" s="4">
        <v>8.9</v>
      </c>
      <c r="X45" s="4">
        <v>8.3000000000000007</v>
      </c>
      <c r="Y45" s="4">
        <v>8.1999999999999993</v>
      </c>
      <c r="Z45" s="4">
        <v>6.9</v>
      </c>
      <c r="AA45" s="4">
        <v>5.9</v>
      </c>
      <c r="AB45" s="36" t="s">
        <v>5</v>
      </c>
    </row>
    <row r="46" spans="1:28" x14ac:dyDescent="0.25">
      <c r="A46" s="23" t="s">
        <v>6</v>
      </c>
      <c r="C46" s="24"/>
      <c r="D46" s="5">
        <v>4.9915826666666669</v>
      </c>
      <c r="E46" s="5">
        <v>4.9332493333333334</v>
      </c>
      <c r="F46" s="5">
        <v>4.9717256533333334</v>
      </c>
      <c r="G46" s="5">
        <v>4.8544110933333329</v>
      </c>
      <c r="H46" s="5">
        <v>4.8192110933333332</v>
      </c>
      <c r="I46" s="5">
        <v>4.7467014933333322</v>
      </c>
      <c r="J46" s="5">
        <v>4.8426871466666661</v>
      </c>
      <c r="K46" s="5">
        <v>4.8073964748132241</v>
      </c>
      <c r="L46" s="5">
        <v>5.1088093333333333</v>
      </c>
      <c r="M46" s="5">
        <v>5.2557936639999996</v>
      </c>
      <c r="N46" s="5">
        <v>5.5981564160000001</v>
      </c>
      <c r="O46" s="5">
        <v>5.8351511680000003</v>
      </c>
      <c r="P46" s="5">
        <v>6.1176375040000002</v>
      </c>
      <c r="Q46" s="5">
        <v>5.7785451519999995</v>
      </c>
      <c r="R46" s="5">
        <v>5.5714400639999999</v>
      </c>
      <c r="S46" s="5">
        <v>5.2674828799999993</v>
      </c>
      <c r="T46" s="5">
        <v>5.2798225919999995</v>
      </c>
      <c r="U46" s="5">
        <v>5.1524547199999997</v>
      </c>
      <c r="V46" s="5">
        <v>5.0388279999999996</v>
      </c>
      <c r="W46" s="5">
        <v>4.9007342933333335</v>
      </c>
      <c r="X46" s="5">
        <v>4.88902912</v>
      </c>
      <c r="Y46" s="5">
        <v>4.854420479999999</v>
      </c>
      <c r="Z46" s="5">
        <v>4.2330400323484465</v>
      </c>
      <c r="AA46" s="5">
        <v>3.8323271295117958</v>
      </c>
      <c r="AB46" s="37">
        <v>4.9418340155794125</v>
      </c>
    </row>
    <row r="47" spans="1:28" x14ac:dyDescent="0.25">
      <c r="A47" s="23" t="s">
        <v>7</v>
      </c>
      <c r="C47" s="33"/>
      <c r="D47" s="33">
        <v>38.700719999999997</v>
      </c>
      <c r="E47" s="33">
        <v>39.200719999999997</v>
      </c>
      <c r="F47" s="33">
        <v>38.195520000000002</v>
      </c>
      <c r="G47" s="33">
        <v>39.195360000000001</v>
      </c>
      <c r="H47" s="33">
        <v>39.495359999999998</v>
      </c>
      <c r="I47" s="33">
        <v>40.100240000000007</v>
      </c>
      <c r="J47" s="33">
        <v>39.295280000000005</v>
      </c>
      <c r="K47" s="33">
        <v>39.595359999999999</v>
      </c>
      <c r="L47" s="33">
        <v>37.695920000000001</v>
      </c>
      <c r="M47" s="33">
        <v>37.696480000000001</v>
      </c>
      <c r="N47" s="33">
        <v>35.596960000000003</v>
      </c>
      <c r="O47" s="33">
        <v>34.497520000000002</v>
      </c>
      <c r="P47" s="33">
        <v>32.502560000000003</v>
      </c>
      <c r="Q47" s="33">
        <v>34.897280000000002</v>
      </c>
      <c r="R47" s="33">
        <v>35.801839999999999</v>
      </c>
      <c r="S47" s="33">
        <v>37.601600000000005</v>
      </c>
      <c r="T47" s="33">
        <v>37.501440000000002</v>
      </c>
      <c r="U47" s="33">
        <v>37.996079999999999</v>
      </c>
      <c r="V47" s="33">
        <v>38.295760000000001</v>
      </c>
      <c r="W47" s="33">
        <v>38.800559999999997</v>
      </c>
      <c r="X47" s="33">
        <v>38.900320000000001</v>
      </c>
      <c r="Y47" s="33">
        <v>39.195280000000004</v>
      </c>
      <c r="Z47" s="33">
        <v>41.399760000000001</v>
      </c>
      <c r="AA47" s="33">
        <v>42.29936</v>
      </c>
      <c r="AB47" s="36" t="s">
        <v>8</v>
      </c>
    </row>
    <row r="48" spans="1:28" x14ac:dyDescent="0.25">
      <c r="A48" s="23" t="s">
        <v>9</v>
      </c>
      <c r="C48" s="33"/>
      <c r="D48" s="30">
        <v>1097.7535101422579</v>
      </c>
      <c r="E48" s="30">
        <v>1154.2707073453205</v>
      </c>
      <c r="F48" s="30">
        <v>1060.0123472561531</v>
      </c>
      <c r="G48" s="30">
        <v>1177.282286973164</v>
      </c>
      <c r="H48" s="30">
        <v>1214.6740968870856</v>
      </c>
      <c r="I48" s="30">
        <v>1289.8486431128449</v>
      </c>
      <c r="J48" s="30">
        <v>1192.9199081584716</v>
      </c>
      <c r="K48" s="30">
        <v>1230.3917702565204</v>
      </c>
      <c r="L48" s="30">
        <v>998.6611895897579</v>
      </c>
      <c r="M48" s="30">
        <v>969.1539731819804</v>
      </c>
      <c r="N48" s="30">
        <v>751.90041856924097</v>
      </c>
      <c r="O48" s="30">
        <v>643.40946591106422</v>
      </c>
      <c r="P48" s="30">
        <v>487.23400086009025</v>
      </c>
      <c r="Q48" s="30">
        <v>674.62453332208815</v>
      </c>
      <c r="R48" s="30">
        <v>762.99705920703525</v>
      </c>
      <c r="S48" s="30">
        <v>945.60542205792831</v>
      </c>
      <c r="T48" s="30">
        <v>932.65145957317168</v>
      </c>
      <c r="U48" s="30">
        <v>995.22881569416325</v>
      </c>
      <c r="V48" s="30">
        <v>1044.0114010876016</v>
      </c>
      <c r="W48" s="30">
        <v>1119.7817127436108</v>
      </c>
      <c r="X48" s="30">
        <v>1134.5695868179996</v>
      </c>
      <c r="Y48" s="30">
        <v>1172.7500567262671</v>
      </c>
      <c r="Z48" s="30">
        <v>1577.5443944191366</v>
      </c>
      <c r="AA48" s="30">
        <v>1850.9220359268195</v>
      </c>
      <c r="AB48" s="38">
        <v>25478.198795819775</v>
      </c>
    </row>
    <row r="49" spans="1:28" x14ac:dyDescent="0.25">
      <c r="A49" s="23" t="s">
        <v>10</v>
      </c>
      <c r="C49" s="13"/>
      <c r="D49" s="31">
        <v>85.190826375491469</v>
      </c>
      <c r="E49" s="31">
        <v>87.400002260922705</v>
      </c>
      <c r="F49" s="31">
        <v>82.916009250716627</v>
      </c>
      <c r="G49" s="31">
        <v>87.724734551191332</v>
      </c>
      <c r="H49" s="31">
        <v>89.182490675130694</v>
      </c>
      <c r="I49" s="31">
        <v>91.645482074946258</v>
      </c>
      <c r="J49" s="31">
        <v>88.454282338329691</v>
      </c>
      <c r="K49" s="31">
        <v>89.888469360930671</v>
      </c>
      <c r="L49" s="31">
        <v>81.368311628929675</v>
      </c>
      <c r="M49" s="31">
        <v>80.341620892659122</v>
      </c>
      <c r="N49" s="31">
        <v>70.242098395828833</v>
      </c>
      <c r="O49" s="31">
        <v>63.602412945390356</v>
      </c>
      <c r="P49" s="31">
        <v>50.076585797388915</v>
      </c>
      <c r="Q49" s="31">
        <v>66.118406545608494</v>
      </c>
      <c r="R49" s="31">
        <v>70.46489229181374</v>
      </c>
      <c r="S49" s="31">
        <v>78.784103005020555</v>
      </c>
      <c r="T49" s="31">
        <v>78.117247761964322</v>
      </c>
      <c r="U49" s="31">
        <v>81.259084591290772</v>
      </c>
      <c r="V49" s="31">
        <v>82.635693152697371</v>
      </c>
      <c r="W49" s="31">
        <v>85.066447414233593</v>
      </c>
      <c r="X49" s="31">
        <v>85.771862873951051</v>
      </c>
      <c r="Y49" s="31">
        <v>87.38736054121452</v>
      </c>
      <c r="Z49" s="31">
        <v>97.148096988081917</v>
      </c>
      <c r="AA49" s="31">
        <v>100</v>
      </c>
      <c r="AB49" s="39"/>
    </row>
    <row r="50" spans="1:28" x14ac:dyDescent="0.25">
      <c r="A50" s="23" t="s">
        <v>11</v>
      </c>
      <c r="C50" s="13"/>
      <c r="D50" s="30">
        <v>5479.5273934985862</v>
      </c>
      <c r="E50" s="30">
        <v>5694.3051974974969</v>
      </c>
      <c r="F50" s="30">
        <v>5270.0905797034984</v>
      </c>
      <c r="G50" s="30">
        <v>5715.0121938673637</v>
      </c>
      <c r="H50" s="30">
        <v>5853.7708825028913</v>
      </c>
      <c r="I50" s="30">
        <v>6122.5264804377084</v>
      </c>
      <c r="J50" s="30">
        <v>5776.9379062418102</v>
      </c>
      <c r="K50" s="30">
        <v>5914.9810589703984</v>
      </c>
      <c r="L50" s="30">
        <v>5101.9696062139255</v>
      </c>
      <c r="M50" s="30">
        <v>5093.673311690276</v>
      </c>
      <c r="N50" s="30">
        <v>4209.256152406484</v>
      </c>
      <c r="O50" s="30">
        <v>3754.391496513203</v>
      </c>
      <c r="P50" s="30">
        <v>2980.7209968856564</v>
      </c>
      <c r="Q50" s="30">
        <v>3898.3483264486144</v>
      </c>
      <c r="R50" s="30">
        <v>4250.9923843802562</v>
      </c>
      <c r="S50" s="30">
        <v>4980.9603719253109</v>
      </c>
      <c r="T50" s="30">
        <v>4924.2342467162061</v>
      </c>
      <c r="U50" s="30">
        <v>5127.8714089033992</v>
      </c>
      <c r="V50" s="30">
        <v>5260.5938801194379</v>
      </c>
      <c r="W50" s="30">
        <v>5487.7526406901479</v>
      </c>
      <c r="X50" s="30">
        <v>5546.9437486195684</v>
      </c>
      <c r="Y50" s="30">
        <v>5693.0218932931512</v>
      </c>
      <c r="Z50" s="30">
        <v>6677.8085743830925</v>
      </c>
      <c r="AA50" s="30">
        <v>7093.3387328934577</v>
      </c>
      <c r="AB50" s="38">
        <v>125909.02946480193</v>
      </c>
    </row>
    <row r="51" spans="1:28" x14ac:dyDescent="0.25">
      <c r="A51" s="23" t="s">
        <v>12</v>
      </c>
      <c r="C51" s="24"/>
      <c r="D51" s="30">
        <v>5560.7876323164101</v>
      </c>
      <c r="E51" s="30">
        <v>5561.935737998383</v>
      </c>
      <c r="F51" s="30">
        <v>5822.074826118389</v>
      </c>
      <c r="G51" s="30">
        <v>6018.5096572745615</v>
      </c>
      <c r="H51" s="30">
        <v>6008.2223976122323</v>
      </c>
      <c r="I51" s="30">
        <v>6165.5260330475294</v>
      </c>
      <c r="J51" s="30">
        <v>6103.3153894884344</v>
      </c>
      <c r="K51" s="30">
        <v>5986.5499279528531</v>
      </c>
      <c r="L51" s="30">
        <v>5227.343248355146</v>
      </c>
      <c r="M51" s="30">
        <v>4483.4521420879682</v>
      </c>
      <c r="N51" s="30">
        <v>3858.0919582308056</v>
      </c>
      <c r="O51" s="30">
        <v>3125.3289360523527</v>
      </c>
      <c r="P51" s="30">
        <v>3083.2439560807852</v>
      </c>
      <c r="Q51" s="30">
        <v>3467.9994654687052</v>
      </c>
      <c r="R51" s="30">
        <v>4074.6710424897065</v>
      </c>
      <c r="S51" s="30">
        <v>4414.8276199603742</v>
      </c>
      <c r="T51" s="30">
        <v>4649.3717168706089</v>
      </c>
      <c r="U51" s="30">
        <v>5140.4803128154936</v>
      </c>
      <c r="V51" s="30">
        <v>5564.6707058453603</v>
      </c>
      <c r="W51" s="30">
        <v>5819.9429655070817</v>
      </c>
      <c r="X51" s="30">
        <v>6123.0181775603514</v>
      </c>
      <c r="Y51" s="30">
        <v>6153.6431299987298</v>
      </c>
      <c r="Z51" s="30">
        <v>6840.5105080554558</v>
      </c>
      <c r="AA51" s="30">
        <v>7369.776216791206</v>
      </c>
      <c r="AB51" s="38">
        <v>126623.29370397891</v>
      </c>
    </row>
    <row r="52" spans="1:28" ht="15.75" thickBot="1" x14ac:dyDescent="0.3">
      <c r="A52" s="23" t="s">
        <v>13</v>
      </c>
      <c r="C52" s="25"/>
      <c r="D52" s="32">
        <v>-81.260238817823847</v>
      </c>
      <c r="E52" s="32">
        <v>132.36945949911387</v>
      </c>
      <c r="F52" s="32">
        <v>-551.98424641489055</v>
      </c>
      <c r="G52" s="32">
        <v>-303.49746340719776</v>
      </c>
      <c r="H52" s="32">
        <v>-154.45151510934102</v>
      </c>
      <c r="I52" s="32">
        <v>-42.999552609820967</v>
      </c>
      <c r="J52" s="32">
        <v>-326.37748324662425</v>
      </c>
      <c r="K52" s="32">
        <v>-71.56886898245466</v>
      </c>
      <c r="L52" s="32">
        <v>-125.37364214122044</v>
      </c>
      <c r="M52" s="32">
        <v>610.22116960230778</v>
      </c>
      <c r="N52" s="32">
        <v>351.1641941756784</v>
      </c>
      <c r="O52" s="32">
        <v>629.06256046085036</v>
      </c>
      <c r="P52" s="32">
        <v>-102.52295919512881</v>
      </c>
      <c r="Q52" s="32">
        <v>430.3488609799092</v>
      </c>
      <c r="R52" s="32">
        <v>176.32134189054977</v>
      </c>
      <c r="S52" s="32">
        <v>566.13275196493669</v>
      </c>
      <c r="T52" s="32">
        <v>274.86252984559724</v>
      </c>
      <c r="U52" s="32">
        <v>-12.60890391209432</v>
      </c>
      <c r="V52" s="32">
        <v>-304.07682572592239</v>
      </c>
      <c r="W52" s="32">
        <v>-332.19032481693375</v>
      </c>
      <c r="X52" s="32">
        <v>-576.07442894078304</v>
      </c>
      <c r="Y52" s="32">
        <v>-460.62123670557867</v>
      </c>
      <c r="Z52" s="32">
        <v>-162.70193367236334</v>
      </c>
      <c r="AA52" s="32">
        <v>-276.43748389774828</v>
      </c>
      <c r="AB52" s="38">
        <v>-714.26423917698276</v>
      </c>
    </row>
    <row r="53" spans="1:28" ht="15.75" thickBot="1" x14ac:dyDescent="0.3">
      <c r="A53" s="23" t="s">
        <v>14</v>
      </c>
      <c r="C53" s="28">
        <f>AA35</f>
        <v>235413.4921606406</v>
      </c>
      <c r="D53" s="27">
        <f>C53+D52</f>
        <v>235332.23192182276</v>
      </c>
      <c r="E53" s="27">
        <f t="shared" ref="E53:AA53" si="27">D53+E52</f>
        <v>235464.60138132187</v>
      </c>
      <c r="F53" s="27">
        <f t="shared" si="27"/>
        <v>234912.61713490699</v>
      </c>
      <c r="G53" s="27">
        <f t="shared" si="27"/>
        <v>234609.11967149979</v>
      </c>
      <c r="H53" s="27">
        <f t="shared" si="27"/>
        <v>234454.66815639046</v>
      </c>
      <c r="I53" s="27">
        <f t="shared" si="27"/>
        <v>234411.66860378062</v>
      </c>
      <c r="J53" s="27">
        <f t="shared" si="27"/>
        <v>234085.29112053401</v>
      </c>
      <c r="K53" s="27">
        <f t="shared" si="27"/>
        <v>234013.72225155155</v>
      </c>
      <c r="L53" s="27">
        <f t="shared" si="27"/>
        <v>233888.34860941031</v>
      </c>
      <c r="M53" s="27">
        <f t="shared" si="27"/>
        <v>234498.56977901261</v>
      </c>
      <c r="N53" s="27">
        <f t="shared" si="27"/>
        <v>234849.7339731883</v>
      </c>
      <c r="O53" s="27">
        <f t="shared" si="27"/>
        <v>235478.79653364915</v>
      </c>
      <c r="P53" s="27">
        <f t="shared" si="27"/>
        <v>235376.27357445401</v>
      </c>
      <c r="Q53" s="27">
        <f t="shared" si="27"/>
        <v>235806.62243543391</v>
      </c>
      <c r="R53" s="27">
        <f t="shared" si="27"/>
        <v>235982.94377732446</v>
      </c>
      <c r="S53" s="27">
        <f t="shared" si="27"/>
        <v>236549.07652928939</v>
      </c>
      <c r="T53" s="27">
        <f t="shared" si="27"/>
        <v>236823.93905913498</v>
      </c>
      <c r="U53" s="27">
        <f t="shared" si="27"/>
        <v>236811.33015522288</v>
      </c>
      <c r="V53" s="27">
        <f t="shared" si="27"/>
        <v>236507.25332949695</v>
      </c>
      <c r="W53" s="27">
        <f t="shared" si="27"/>
        <v>236175.06300468001</v>
      </c>
      <c r="X53" s="27">
        <f t="shared" si="27"/>
        <v>235598.98857573923</v>
      </c>
      <c r="Y53" s="27">
        <f t="shared" si="27"/>
        <v>235138.36733903366</v>
      </c>
      <c r="Z53" s="27">
        <f t="shared" si="27"/>
        <v>234975.6654053613</v>
      </c>
      <c r="AA53" s="27">
        <f t="shared" si="27"/>
        <v>234699.22792146355</v>
      </c>
    </row>
    <row r="55" spans="1:28" x14ac:dyDescent="0.25">
      <c r="D55" s="23">
        <v>2.2799999999999998</v>
      </c>
      <c r="E55" s="23">
        <v>3.68</v>
      </c>
      <c r="F55" s="23">
        <v>2.63</v>
      </c>
      <c r="G55" s="23">
        <v>2.11</v>
      </c>
      <c r="H55" s="23">
        <v>2.4300000000000002</v>
      </c>
      <c r="I55" s="23">
        <v>2.25</v>
      </c>
      <c r="J55" s="23">
        <v>1.75</v>
      </c>
      <c r="K55" s="23">
        <v>1.68</v>
      </c>
      <c r="L55" s="23">
        <v>1.55</v>
      </c>
      <c r="M55" s="23">
        <v>3.38</v>
      </c>
      <c r="N55" s="23">
        <v>2.5299999999999998</v>
      </c>
      <c r="O55" s="23">
        <v>2.98</v>
      </c>
      <c r="P55" s="23">
        <v>2.65</v>
      </c>
      <c r="Q55" s="23">
        <v>2.8</v>
      </c>
      <c r="R55" s="23">
        <v>2.33</v>
      </c>
      <c r="S55" s="23">
        <v>-9.01</v>
      </c>
      <c r="T55" s="23">
        <v>2.63</v>
      </c>
      <c r="U55" s="23">
        <v>2.2999999999999998</v>
      </c>
      <c r="V55" s="23">
        <v>1.93</v>
      </c>
      <c r="W55" s="23">
        <v>1.08</v>
      </c>
      <c r="X55" s="23">
        <v>2.33</v>
      </c>
      <c r="Y55" s="23">
        <v>0</v>
      </c>
      <c r="Z55" s="23">
        <v>0</v>
      </c>
      <c r="AA55" s="23">
        <v>0</v>
      </c>
    </row>
    <row r="56" spans="1:28" ht="15.75" thickBot="1" x14ac:dyDescent="0.3">
      <c r="A56" s="23" t="s">
        <v>21</v>
      </c>
    </row>
    <row r="57" spans="1:28" ht="15.75" thickBot="1" x14ac:dyDescent="0.3">
      <c r="A57" s="23" t="s">
        <v>0</v>
      </c>
      <c r="C57" s="29" t="s">
        <v>1</v>
      </c>
      <c r="D57" s="20">
        <v>1</v>
      </c>
      <c r="E57" s="21">
        <v>2</v>
      </c>
      <c r="F57" s="20">
        <v>3</v>
      </c>
      <c r="G57" s="21">
        <v>4</v>
      </c>
      <c r="H57" s="20">
        <v>5</v>
      </c>
      <c r="I57" s="21">
        <v>6</v>
      </c>
      <c r="J57" s="20">
        <v>7</v>
      </c>
      <c r="K57" s="21">
        <v>8</v>
      </c>
      <c r="L57" s="20">
        <v>9</v>
      </c>
      <c r="M57" s="21">
        <v>10</v>
      </c>
      <c r="N57" s="20">
        <v>11</v>
      </c>
      <c r="O57" s="21">
        <v>12</v>
      </c>
      <c r="P57" s="20">
        <v>13</v>
      </c>
      <c r="Q57" s="21">
        <v>14</v>
      </c>
      <c r="R57" s="20">
        <v>15</v>
      </c>
      <c r="S57" s="21">
        <v>16</v>
      </c>
      <c r="T57" s="20">
        <v>17</v>
      </c>
      <c r="U57" s="21">
        <v>18</v>
      </c>
      <c r="V57" s="20">
        <v>19</v>
      </c>
      <c r="W57" s="21">
        <v>20</v>
      </c>
      <c r="X57" s="20">
        <v>21</v>
      </c>
      <c r="Y57" s="21">
        <v>22</v>
      </c>
      <c r="Z57" s="20">
        <v>23</v>
      </c>
      <c r="AA57" s="20">
        <v>24</v>
      </c>
    </row>
    <row r="58" spans="1:28" x14ac:dyDescent="0.25">
      <c r="A58" s="23" t="s">
        <v>15</v>
      </c>
      <c r="C58" s="26">
        <v>19.559999999999999</v>
      </c>
      <c r="D58" s="49">
        <v>19.558250000000001</v>
      </c>
      <c r="E58" s="48">
        <v>19.573929300395562</v>
      </c>
      <c r="F58" s="22">
        <v>19.642927795520169</v>
      </c>
      <c r="G58" s="48">
        <v>19.66564409950788</v>
      </c>
      <c r="H58" s="22">
        <v>19.663633948661047</v>
      </c>
      <c r="I58" s="48">
        <v>19.671301888586626</v>
      </c>
      <c r="J58" s="22">
        <v>19.669679448187782</v>
      </c>
      <c r="K58" s="48">
        <v>19.651010548041924</v>
      </c>
      <c r="L58" s="22">
        <v>19.631319832527147</v>
      </c>
      <c r="M58" s="48">
        <v>19.608713332927547</v>
      </c>
      <c r="N58" s="22">
        <v>19.651238334870488</v>
      </c>
      <c r="O58" s="48">
        <v>19.661553167702298</v>
      </c>
      <c r="P58" s="22">
        <v>19.686118580145838</v>
      </c>
      <c r="Q58" s="48">
        <v>19.697907786970699</v>
      </c>
      <c r="R58" s="22">
        <v>19.713635068719732</v>
      </c>
      <c r="S58" s="48">
        <v>19.713484336972982</v>
      </c>
      <c r="T58" s="22">
        <v>19.393768515241501</v>
      </c>
      <c r="U58" s="48">
        <v>19.426981371884494</v>
      </c>
      <c r="V58" s="22">
        <v>19.446319744221302</v>
      </c>
      <c r="W58" s="48">
        <v>19.451373121206473</v>
      </c>
      <c r="X58" s="22">
        <v>19.427655787567556</v>
      </c>
      <c r="Y58" s="48">
        <v>19.448034555795761</v>
      </c>
      <c r="Z58" s="22">
        <v>19.116370386347597</v>
      </c>
      <c r="AA58" s="48">
        <v>18.772915414698446</v>
      </c>
    </row>
    <row r="59" spans="1:28" x14ac:dyDescent="0.25">
      <c r="A59" s="23" t="s">
        <v>16</v>
      </c>
      <c r="C59" s="26"/>
      <c r="D59" s="41">
        <v>19.573929300395562</v>
      </c>
      <c r="E59" s="35">
        <v>19.642927795520169</v>
      </c>
      <c r="F59" s="7">
        <v>19.66564409950788</v>
      </c>
      <c r="G59" s="35">
        <v>19.663633948661047</v>
      </c>
      <c r="H59" s="7">
        <v>19.671301888586626</v>
      </c>
      <c r="I59" s="35">
        <v>19.669679448187782</v>
      </c>
      <c r="J59" s="7">
        <v>19.651010548041931</v>
      </c>
      <c r="K59" s="35">
        <v>19.631319832527151</v>
      </c>
      <c r="L59" s="7">
        <v>19.608713332927557</v>
      </c>
      <c r="M59" s="35">
        <v>19.651238334870492</v>
      </c>
      <c r="N59" s="7">
        <v>19.661553167702301</v>
      </c>
      <c r="O59" s="35">
        <v>19.686118580145845</v>
      </c>
      <c r="P59" s="7">
        <v>19.697907786970703</v>
      </c>
      <c r="Q59" s="35">
        <v>19.713635068719743</v>
      </c>
      <c r="R59" s="7">
        <v>19.713484336972986</v>
      </c>
      <c r="S59" s="35">
        <v>19.393768515241508</v>
      </c>
      <c r="T59" s="7">
        <v>19.426981371884658</v>
      </c>
      <c r="U59" s="35">
        <v>19.446319744211596</v>
      </c>
      <c r="V59" s="7">
        <v>19.451373121343085</v>
      </c>
      <c r="W59" s="35">
        <v>19.427655787966184</v>
      </c>
      <c r="X59" s="7">
        <v>19.448034556519808</v>
      </c>
      <c r="Y59" s="35">
        <v>19.116370387026336</v>
      </c>
      <c r="Z59" s="7">
        <v>18.772915415248928</v>
      </c>
      <c r="AA59" s="35">
        <v>18.396217500523111</v>
      </c>
    </row>
    <row r="60" spans="1:28" x14ac:dyDescent="0.25">
      <c r="A60" s="23" t="s">
        <v>2</v>
      </c>
      <c r="C60" s="26">
        <v>19.86</v>
      </c>
      <c r="D60" s="6">
        <v>19.86</v>
      </c>
      <c r="E60" s="34">
        <v>19.920000000000002</v>
      </c>
      <c r="F60" s="6">
        <v>19.940000000000001</v>
      </c>
      <c r="G60" s="34">
        <v>20.03</v>
      </c>
      <c r="H60" s="6">
        <v>20.02</v>
      </c>
      <c r="I60" s="34">
        <v>19.920000000000002</v>
      </c>
      <c r="J60" s="6">
        <v>19.84</v>
      </c>
      <c r="K60" s="34">
        <v>19.75</v>
      </c>
      <c r="L60" s="6">
        <v>19.760000000000002</v>
      </c>
      <c r="M60" s="34">
        <v>19.64</v>
      </c>
      <c r="N60" s="6">
        <v>19.61</v>
      </c>
      <c r="O60" s="34">
        <v>19.61</v>
      </c>
      <c r="P60" s="6">
        <v>19.59</v>
      </c>
      <c r="Q60" s="34">
        <v>19.62</v>
      </c>
      <c r="R60" s="6">
        <v>19.62</v>
      </c>
      <c r="S60" s="34">
        <v>19.53</v>
      </c>
      <c r="T60" s="6">
        <v>19.46</v>
      </c>
      <c r="U60" s="34">
        <v>19.52</v>
      </c>
      <c r="V60" s="6">
        <v>19.53</v>
      </c>
      <c r="W60" s="34">
        <v>19.559999999999999</v>
      </c>
      <c r="X60" s="6">
        <v>19.89</v>
      </c>
      <c r="Y60" s="34">
        <v>20.100000000000001</v>
      </c>
      <c r="Z60" s="6">
        <v>19.829999999999998</v>
      </c>
      <c r="AA60" s="34">
        <v>19.29</v>
      </c>
    </row>
    <row r="61" spans="1:28" x14ac:dyDescent="0.25">
      <c r="A61" s="23" t="s">
        <v>3</v>
      </c>
      <c r="C61" s="26"/>
      <c r="D61" s="7">
        <v>19.920000000000002</v>
      </c>
      <c r="E61" s="35">
        <v>19.940000000000001</v>
      </c>
      <c r="F61" s="7">
        <v>20.03</v>
      </c>
      <c r="G61" s="35">
        <v>20.02</v>
      </c>
      <c r="H61" s="7">
        <v>19.920000000000002</v>
      </c>
      <c r="I61" s="35">
        <v>19.84</v>
      </c>
      <c r="J61" s="7">
        <v>19.75</v>
      </c>
      <c r="K61" s="35">
        <v>19.760000000000002</v>
      </c>
      <c r="L61" s="7">
        <v>19.64</v>
      </c>
      <c r="M61" s="35">
        <v>19.61</v>
      </c>
      <c r="N61" s="7">
        <v>19.61</v>
      </c>
      <c r="O61" s="35">
        <v>19.59</v>
      </c>
      <c r="P61" s="7">
        <v>19.62</v>
      </c>
      <c r="Q61" s="35">
        <v>19.62</v>
      </c>
      <c r="R61" s="7">
        <v>19.53</v>
      </c>
      <c r="S61" s="35">
        <v>19.46</v>
      </c>
      <c r="T61" s="7">
        <v>19.52</v>
      </c>
      <c r="U61" s="35">
        <v>19.53</v>
      </c>
      <c r="V61" s="7">
        <v>19.559999999999999</v>
      </c>
      <c r="W61" s="35">
        <v>19.89</v>
      </c>
      <c r="X61" s="7">
        <v>20.100000000000001</v>
      </c>
      <c r="Y61" s="35">
        <v>19.829999999999998</v>
      </c>
      <c r="Z61" s="7">
        <v>19.29</v>
      </c>
      <c r="AA61" s="35">
        <v>18.940000000000001</v>
      </c>
    </row>
    <row r="62" spans="1:28" x14ac:dyDescent="0.25">
      <c r="A62" s="23" t="s">
        <v>18</v>
      </c>
      <c r="C62" s="26"/>
      <c r="D62" s="16">
        <f>D61-D59</f>
        <v>0.34607069960443937</v>
      </c>
      <c r="E62" s="16">
        <f t="shared" ref="E62" si="28">E61-E59</f>
        <v>0.29707220447983218</v>
      </c>
      <c r="F62" s="16">
        <f t="shared" ref="F62" si="29">F61-F59</f>
        <v>0.36435590049212152</v>
      </c>
      <c r="G62" s="16">
        <f t="shared" ref="G62" si="30">G61-G59</f>
        <v>0.35636605133895216</v>
      </c>
      <c r="H62" s="16">
        <f t="shared" ref="H62" si="31">H61-H59</f>
        <v>0.2486981114133755</v>
      </c>
      <c r="I62" s="16">
        <f t="shared" ref="I62" si="32">I61-I59</f>
        <v>0.1703205518122175</v>
      </c>
      <c r="J62" s="16">
        <f t="shared" ref="J62" si="33">J61-J59</f>
        <v>9.8989451958068742E-2</v>
      </c>
      <c r="K62" s="16">
        <f t="shared" ref="K62" si="34">K61-K59</f>
        <v>0.12868016747285083</v>
      </c>
      <c r="L62" s="16">
        <f t="shared" ref="L62" si="35">L61-L59</f>
        <v>3.1286667072443208E-2</v>
      </c>
      <c r="M62" s="16">
        <f t="shared" ref="M62" si="36">M61-M59</f>
        <v>-4.123833487049211E-2</v>
      </c>
      <c r="N62" s="16">
        <f t="shared" ref="N62" si="37">N61-N59</f>
        <v>-5.1553167702302005E-2</v>
      </c>
      <c r="O62" s="16">
        <f t="shared" ref="O62" si="38">O61-O59</f>
        <v>-9.6118580145844845E-2</v>
      </c>
      <c r="P62" s="16">
        <f t="shared" ref="P62" si="39">P61-P59</f>
        <v>-7.7907786970701665E-2</v>
      </c>
      <c r="Q62" s="16">
        <f t="shared" ref="Q62" si="40">Q61-Q59</f>
        <v>-9.363506871974181E-2</v>
      </c>
      <c r="R62" s="16">
        <f t="shared" ref="R62" si="41">R61-R59</f>
        <v>-0.18348433697298461</v>
      </c>
      <c r="S62" s="16">
        <f t="shared" ref="S62" si="42">S61-S59</f>
        <v>6.6231484758493053E-2</v>
      </c>
      <c r="T62" s="16">
        <f t="shared" ref="T62" si="43">T61-T59</f>
        <v>9.3018628115341784E-2</v>
      </c>
      <c r="U62" s="16">
        <f t="shared" ref="U62" si="44">U61-U59</f>
        <v>8.3680255788404878E-2</v>
      </c>
      <c r="V62" s="16">
        <f t="shared" ref="V62" si="45">V61-V59</f>
        <v>0.10862687865691356</v>
      </c>
      <c r="W62" s="16">
        <f t="shared" ref="W62" si="46">W61-W59</f>
        <v>0.46234421203381615</v>
      </c>
      <c r="X62" s="16">
        <f t="shared" ref="X62" si="47">X61-X59</f>
        <v>0.65196544348019358</v>
      </c>
      <c r="Y62" s="16">
        <f t="shared" ref="Y62" si="48">Y61-Y59</f>
        <v>0.71362961297366212</v>
      </c>
      <c r="Z62" s="16">
        <f t="shared" ref="Z62" si="49">Z61-Z59</f>
        <v>0.51708458475107122</v>
      </c>
      <c r="AA62" s="16">
        <f t="shared" ref="AA62" si="50">AA61-AA59</f>
        <v>0.54378249947689028</v>
      </c>
    </row>
    <row r="63" spans="1:28" x14ac:dyDescent="0.25">
      <c r="A63" s="23" t="s">
        <v>4</v>
      </c>
      <c r="C63" s="26"/>
      <c r="D63" s="42">
        <v>5.3</v>
      </c>
      <c r="E63" s="4">
        <v>4.9000000000000004</v>
      </c>
      <c r="F63" s="8">
        <v>5.0999999999999996</v>
      </c>
      <c r="G63" s="4">
        <v>6.2</v>
      </c>
      <c r="H63" s="8">
        <v>7.1</v>
      </c>
      <c r="I63" s="4">
        <v>9.1999999999999993</v>
      </c>
      <c r="J63" s="8">
        <v>8.4</v>
      </c>
      <c r="K63" s="4">
        <v>8.5</v>
      </c>
      <c r="L63" s="8">
        <v>9.1999999999999993</v>
      </c>
      <c r="M63" s="4">
        <v>10.9</v>
      </c>
      <c r="N63" s="8">
        <v>10.7</v>
      </c>
      <c r="O63" s="4">
        <v>10.5</v>
      </c>
      <c r="P63" s="8">
        <v>10.8</v>
      </c>
      <c r="Q63" s="4">
        <v>10.6</v>
      </c>
      <c r="R63" s="8">
        <v>11.3</v>
      </c>
      <c r="S63" s="4">
        <v>11.2</v>
      </c>
      <c r="T63" s="8">
        <v>10.3</v>
      </c>
      <c r="U63" s="4">
        <v>10.199999999999999</v>
      </c>
      <c r="V63" s="8">
        <v>9.9</v>
      </c>
      <c r="W63" s="4">
        <v>10.1</v>
      </c>
      <c r="X63" s="8">
        <v>10.3</v>
      </c>
      <c r="Y63" s="4">
        <v>11.9</v>
      </c>
      <c r="Z63" s="8">
        <v>11.3</v>
      </c>
      <c r="AA63" s="4">
        <v>10.199999999999999</v>
      </c>
      <c r="AB63" s="36" t="s">
        <v>5</v>
      </c>
    </row>
    <row r="64" spans="1:28" x14ac:dyDescent="0.25">
      <c r="A64" s="23" t="s">
        <v>6</v>
      </c>
      <c r="C64" s="24"/>
      <c r="D64" s="50">
        <v>3.6099183806790101</v>
      </c>
      <c r="E64" s="34">
        <v>3.2443356786355539</v>
      </c>
      <c r="F64" s="6">
        <v>3.5272284678964771</v>
      </c>
      <c r="G64" s="34">
        <v>4.0584255366854949</v>
      </c>
      <c r="H64" s="6">
        <v>4.4424292279946211</v>
      </c>
      <c r="I64" s="34">
        <v>4.9455039999999997</v>
      </c>
      <c r="J64" s="6">
        <v>4.8074777600000003</v>
      </c>
      <c r="K64" s="34">
        <v>4.8303530666666665</v>
      </c>
      <c r="L64" s="6">
        <v>5.0271706666666667</v>
      </c>
      <c r="M64" s="34">
        <v>5.1402422399999992</v>
      </c>
      <c r="N64" s="6">
        <v>5.20985152</v>
      </c>
      <c r="O64" s="34">
        <v>5.1286607999999996</v>
      </c>
      <c r="P64" s="6">
        <v>5.21042688</v>
      </c>
      <c r="Q64" s="34">
        <v>5.1640361600000002</v>
      </c>
      <c r="R64" s="6">
        <v>5.3968527360000005</v>
      </c>
      <c r="S64" s="34">
        <v>6.2640000000000002</v>
      </c>
      <c r="T64" s="6">
        <v>5.1402700799999996</v>
      </c>
      <c r="U64" s="34">
        <v>5.1640547200000002</v>
      </c>
      <c r="V64" s="6">
        <v>5.0848879999999994</v>
      </c>
      <c r="W64" s="34">
        <v>5.2910793599999995</v>
      </c>
      <c r="X64" s="6">
        <v>5.1750700800000002</v>
      </c>
      <c r="Y64" s="34">
        <v>0</v>
      </c>
      <c r="Z64" s="6">
        <v>0</v>
      </c>
      <c r="AA64" s="34">
        <v>0</v>
      </c>
      <c r="AB64" s="37">
        <v>4.5362385154241993</v>
      </c>
    </row>
    <row r="65" spans="1:28" x14ac:dyDescent="0.25">
      <c r="A65" s="23" t="s">
        <v>7</v>
      </c>
      <c r="C65" s="33"/>
      <c r="D65" s="51">
        <v>43.999120000000005</v>
      </c>
      <c r="E65" s="17">
        <v>45.898960000000002</v>
      </c>
      <c r="F65" s="54">
        <v>44.599040000000009</v>
      </c>
      <c r="G65" s="17">
        <v>42.704480000000004</v>
      </c>
      <c r="H65" s="54">
        <v>41.899840000000005</v>
      </c>
      <c r="I65" s="17">
        <v>39.095680000000002</v>
      </c>
      <c r="J65" s="54">
        <v>39.595359999999999</v>
      </c>
      <c r="K65" s="17">
        <v>39.400399999999998</v>
      </c>
      <c r="L65" s="54">
        <v>38.395679999999999</v>
      </c>
      <c r="M65" s="17">
        <v>38.101360000000007</v>
      </c>
      <c r="N65" s="54">
        <v>37.501280000000001</v>
      </c>
      <c r="O65" s="17">
        <v>38.2012</v>
      </c>
      <c r="P65" s="54">
        <v>37.496319999999997</v>
      </c>
      <c r="Q65" s="17">
        <v>37.896239999999999</v>
      </c>
      <c r="R65" s="54">
        <v>36.551519999999996</v>
      </c>
      <c r="S65" s="17">
        <v>25.336480000000002</v>
      </c>
      <c r="T65" s="54">
        <v>38.101120000000002</v>
      </c>
      <c r="U65" s="17">
        <v>37.896079999999998</v>
      </c>
      <c r="V65" s="54">
        <v>37.900960000000005</v>
      </c>
      <c r="W65" s="17">
        <v>36.80104</v>
      </c>
      <c r="X65" s="54">
        <v>37.801119999999997</v>
      </c>
      <c r="Y65" s="17">
        <v>33.471760000000003</v>
      </c>
      <c r="Z65" s="54">
        <v>34.221519999999998</v>
      </c>
      <c r="AA65" s="17">
        <v>35.596080000000001</v>
      </c>
      <c r="AB65" s="36" t="s">
        <v>8</v>
      </c>
    </row>
    <row r="66" spans="1:28" x14ac:dyDescent="0.25">
      <c r="A66" s="23" t="s">
        <v>9</v>
      </c>
      <c r="C66" s="33"/>
      <c r="D66" s="52">
        <v>2182.7182472262662</v>
      </c>
      <c r="E66" s="18">
        <v>2699.39497235005</v>
      </c>
      <c r="F66" s="55">
        <v>2301.8792892449892</v>
      </c>
      <c r="G66" s="18">
        <v>1782.7294884883834</v>
      </c>
      <c r="H66" s="55">
        <v>1545.8928819652135</v>
      </c>
      <c r="I66" s="18">
        <v>1137.4959764765479</v>
      </c>
      <c r="J66" s="55">
        <v>1216.1819949606208</v>
      </c>
      <c r="K66" s="18">
        <v>1194.5819626861301</v>
      </c>
      <c r="L66" s="55">
        <v>1063.5147342307357</v>
      </c>
      <c r="M66" s="18">
        <v>1014.9124198253612</v>
      </c>
      <c r="N66" s="55">
        <v>950.59206782524609</v>
      </c>
      <c r="O66" s="18">
        <v>1021.8416224103134</v>
      </c>
      <c r="P66" s="55">
        <v>947.220933973868</v>
      </c>
      <c r="Q66" s="18">
        <v>987.19794596085387</v>
      </c>
      <c r="R66" s="55">
        <v>840.15583559316701</v>
      </c>
      <c r="S66" s="18">
        <v>106.49814603787502</v>
      </c>
      <c r="T66" s="55">
        <v>1033.065306480069</v>
      </c>
      <c r="U66" s="18">
        <v>1009.2495500373406</v>
      </c>
      <c r="V66" s="55">
        <v>1024.3518168478483</v>
      </c>
      <c r="W66" s="18">
        <v>897.8524377296452</v>
      </c>
      <c r="X66" s="55">
        <v>999.22041860230661</v>
      </c>
      <c r="Y66" s="18">
        <v>0</v>
      </c>
      <c r="Z66" s="55">
        <v>0</v>
      </c>
      <c r="AA66" s="18">
        <v>0</v>
      </c>
      <c r="AB66" s="38">
        <v>25956.548048952838</v>
      </c>
    </row>
    <row r="67" spans="1:28" x14ac:dyDescent="0.25">
      <c r="A67" s="23" t="s">
        <v>10</v>
      </c>
      <c r="C67" s="13"/>
      <c r="D67" s="42">
        <v>100</v>
      </c>
      <c r="E67" s="4">
        <v>100</v>
      </c>
      <c r="F67" s="8">
        <v>100</v>
      </c>
      <c r="G67" s="4">
        <v>98.744148677965981</v>
      </c>
      <c r="H67" s="8">
        <v>93.87794880683569</v>
      </c>
      <c r="I67" s="4">
        <v>86.577941836330339</v>
      </c>
      <c r="J67" s="8">
        <v>88.852139888563471</v>
      </c>
      <c r="K67" s="4">
        <v>88.119753099700489</v>
      </c>
      <c r="L67" s="8">
        <v>83.771587538848479</v>
      </c>
      <c r="M67" s="4">
        <v>82.441555295072902</v>
      </c>
      <c r="N67" s="8">
        <v>79.501790723115832</v>
      </c>
      <c r="O67" s="4">
        <v>82.600253521038084</v>
      </c>
      <c r="P67" s="8">
        <v>79.238849920259995</v>
      </c>
      <c r="Q67" s="4">
        <v>80.996375654872651</v>
      </c>
      <c r="R67" s="8">
        <v>73.965551500096183</v>
      </c>
      <c r="S67" s="4">
        <v>10.436182095066956</v>
      </c>
      <c r="T67" s="8">
        <v>83.917101483126913</v>
      </c>
      <c r="U67" s="4">
        <v>82.806281898716108</v>
      </c>
      <c r="V67" s="8">
        <v>82.642716870341275</v>
      </c>
      <c r="W67" s="4">
        <v>77.661824964727387</v>
      </c>
      <c r="X67" s="8">
        <v>82.362925692514892</v>
      </c>
      <c r="Y67" s="4">
        <v>0</v>
      </c>
      <c r="Z67" s="8">
        <v>0</v>
      </c>
      <c r="AA67" s="4">
        <v>0</v>
      </c>
      <c r="AB67" s="39"/>
    </row>
    <row r="68" spans="1:28" x14ac:dyDescent="0.25">
      <c r="A68" s="23" t="s">
        <v>11</v>
      </c>
      <c r="C68" s="13"/>
      <c r="D68" s="52">
        <v>7879.4347205055692</v>
      </c>
      <c r="E68" s="18">
        <v>8757.7434195247024</v>
      </c>
      <c r="F68" s="55">
        <v>8119.2541586862353</v>
      </c>
      <c r="G68" s="18">
        <v>7235.0748810835248</v>
      </c>
      <c r="H68" s="55">
        <v>6867.5197221911039</v>
      </c>
      <c r="I68" s="18">
        <v>5625.4909016486736</v>
      </c>
      <c r="J68" s="55">
        <v>5846.7678928856094</v>
      </c>
      <c r="K68" s="18">
        <v>5770.2526468456435</v>
      </c>
      <c r="L68" s="55">
        <v>5346.4700754926234</v>
      </c>
      <c r="M68" s="18">
        <v>5216.8956902868867</v>
      </c>
      <c r="N68" s="55">
        <v>4952.4435294576324</v>
      </c>
      <c r="O68" s="18">
        <v>5240.6790726548143</v>
      </c>
      <c r="P68" s="55">
        <v>4935.4254156414736</v>
      </c>
      <c r="Q68" s="18">
        <v>5097.9258899131983</v>
      </c>
      <c r="R68" s="55">
        <v>4534.19731971076</v>
      </c>
      <c r="S68" s="18">
        <v>667.1043863654678</v>
      </c>
      <c r="T68" s="55">
        <v>5310.2346841758626</v>
      </c>
      <c r="U68" s="18">
        <v>5211.8198994905861</v>
      </c>
      <c r="V68" s="55">
        <v>5208.7142550194276</v>
      </c>
      <c r="W68" s="18">
        <v>4750.6084895725053</v>
      </c>
      <c r="X68" s="55">
        <v>5171.0356684955577</v>
      </c>
      <c r="Y68" s="18">
        <v>0</v>
      </c>
      <c r="Z68" s="55">
        <v>0</v>
      </c>
      <c r="AA68" s="18">
        <v>0</v>
      </c>
      <c r="AB68" s="38">
        <v>117745.09271964784</v>
      </c>
    </row>
    <row r="69" spans="1:28" x14ac:dyDescent="0.25">
      <c r="A69" s="23" t="s">
        <v>12</v>
      </c>
      <c r="C69" s="24"/>
      <c r="D69" s="52">
        <v>7691.2831157588043</v>
      </c>
      <c r="E69" s="18">
        <v>7929.761478029458</v>
      </c>
      <c r="F69" s="55">
        <v>7846.6585108336494</v>
      </c>
      <c r="G69" s="18">
        <v>7259.1966912455391</v>
      </c>
      <c r="H69" s="55">
        <v>6775.5044430841554</v>
      </c>
      <c r="I69" s="18">
        <v>5644.9601864348406</v>
      </c>
      <c r="J69" s="55">
        <v>6070.794694635837</v>
      </c>
      <c r="K69" s="18">
        <v>6006.5412330229674</v>
      </c>
      <c r="L69" s="55">
        <v>5617.7480706877868</v>
      </c>
      <c r="M69" s="18">
        <v>4706.5956669716861</v>
      </c>
      <c r="N69" s="55">
        <v>4828.6655354764098</v>
      </c>
      <c r="O69" s="18">
        <v>4945.8941233338464</v>
      </c>
      <c r="P69" s="55">
        <v>4793.9549337461058</v>
      </c>
      <c r="Q69" s="18">
        <v>4909.1985089259051</v>
      </c>
      <c r="R69" s="55">
        <v>4536.0061006560536</v>
      </c>
      <c r="S69" s="18">
        <v>4503.694247068609</v>
      </c>
      <c r="T69" s="55">
        <v>4911.6804042262729</v>
      </c>
      <c r="U69" s="18">
        <v>4979.7594309583919</v>
      </c>
      <c r="V69" s="55">
        <v>5148.0737282041118</v>
      </c>
      <c r="W69" s="18">
        <v>5035.2164870028273</v>
      </c>
      <c r="X69" s="55">
        <v>4926.4904377396024</v>
      </c>
      <c r="Y69" s="18">
        <v>3979.9700220361296</v>
      </c>
      <c r="Z69" s="55">
        <v>4121.4596422279546</v>
      </c>
      <c r="AA69" s="18">
        <v>4520.3749477433821</v>
      </c>
      <c r="AB69" s="38">
        <v>131689.48264005029</v>
      </c>
    </row>
    <row r="70" spans="1:28" ht="15.75" thickBot="1" x14ac:dyDescent="0.3">
      <c r="A70" s="23" t="s">
        <v>13</v>
      </c>
      <c r="C70" s="25"/>
      <c r="D70" s="53">
        <v>188.15160474676486</v>
      </c>
      <c r="E70" s="19">
        <v>827.98194149524443</v>
      </c>
      <c r="F70" s="56">
        <v>272.5956478525859</v>
      </c>
      <c r="G70" s="19">
        <v>-24.121810162014299</v>
      </c>
      <c r="H70" s="56">
        <v>92.015279106948583</v>
      </c>
      <c r="I70" s="19">
        <v>-19.469284786167009</v>
      </c>
      <c r="J70" s="56">
        <v>-224.02680175022761</v>
      </c>
      <c r="K70" s="19">
        <v>-236.28858617732385</v>
      </c>
      <c r="L70" s="56">
        <v>-271.27799519516338</v>
      </c>
      <c r="M70" s="19">
        <v>510.30002331520063</v>
      </c>
      <c r="N70" s="56">
        <v>123.77799398122261</v>
      </c>
      <c r="O70" s="19">
        <v>294.78494932096783</v>
      </c>
      <c r="P70" s="56">
        <v>141.47048189536781</v>
      </c>
      <c r="Q70" s="19">
        <v>188.72738098729315</v>
      </c>
      <c r="R70" s="56">
        <v>-1.8087809452936199</v>
      </c>
      <c r="S70" s="19">
        <v>-3836.5898607031413</v>
      </c>
      <c r="T70" s="56">
        <v>398.55427994958973</v>
      </c>
      <c r="U70" s="19">
        <v>232.06046853219414</v>
      </c>
      <c r="V70" s="56">
        <v>60.640526815315752</v>
      </c>
      <c r="W70" s="19">
        <v>-284.60799743032203</v>
      </c>
      <c r="X70" s="56">
        <v>244.54523075595534</v>
      </c>
      <c r="Y70" s="19">
        <v>-3979.9700220361296</v>
      </c>
      <c r="Z70" s="56">
        <v>-4121.4596422279546</v>
      </c>
      <c r="AA70" s="19">
        <v>-4520.3749477433821</v>
      </c>
      <c r="AB70" s="38">
        <v>-13944.389920402467</v>
      </c>
    </row>
    <row r="71" spans="1:28" ht="15.75" thickBot="1" x14ac:dyDescent="0.3">
      <c r="A71" s="23" t="s">
        <v>14</v>
      </c>
      <c r="C71" s="28">
        <f>AA53</f>
        <v>234699.22792146355</v>
      </c>
      <c r="D71" s="27">
        <f>C71+D70</f>
        <v>234887.37952621031</v>
      </c>
      <c r="E71" s="27">
        <f t="shared" ref="E71:AA71" si="51">D71+E70</f>
        <v>235715.36146770554</v>
      </c>
      <c r="F71" s="27">
        <f t="shared" si="51"/>
        <v>235987.95711555812</v>
      </c>
      <c r="G71" s="27">
        <f t="shared" si="51"/>
        <v>235963.83530539612</v>
      </c>
      <c r="H71" s="27">
        <f t="shared" si="51"/>
        <v>236055.85058450306</v>
      </c>
      <c r="I71" s="27">
        <f t="shared" si="51"/>
        <v>236036.38129971689</v>
      </c>
      <c r="J71" s="27">
        <f t="shared" si="51"/>
        <v>235812.35449796665</v>
      </c>
      <c r="K71" s="27">
        <f t="shared" si="51"/>
        <v>235576.06591178934</v>
      </c>
      <c r="L71" s="27">
        <f t="shared" si="51"/>
        <v>235304.78791659418</v>
      </c>
      <c r="M71" s="27">
        <f t="shared" si="51"/>
        <v>235815.0879399094</v>
      </c>
      <c r="N71" s="27">
        <f t="shared" si="51"/>
        <v>235938.86593389063</v>
      </c>
      <c r="O71" s="27">
        <f t="shared" si="51"/>
        <v>236233.65088321161</v>
      </c>
      <c r="P71" s="27">
        <f t="shared" si="51"/>
        <v>236375.12136510698</v>
      </c>
      <c r="Q71" s="27">
        <f t="shared" si="51"/>
        <v>236563.84874609427</v>
      </c>
      <c r="R71" s="27">
        <f t="shared" si="51"/>
        <v>236562.03996514899</v>
      </c>
      <c r="S71" s="27">
        <f t="shared" si="51"/>
        <v>232725.45010444586</v>
      </c>
      <c r="T71" s="27">
        <f t="shared" si="51"/>
        <v>233124.00438439546</v>
      </c>
      <c r="U71" s="27">
        <f t="shared" si="51"/>
        <v>233356.06485292767</v>
      </c>
      <c r="V71" s="27">
        <f t="shared" si="51"/>
        <v>233416.70537974298</v>
      </c>
      <c r="W71" s="27">
        <f t="shared" si="51"/>
        <v>233132.09738231267</v>
      </c>
      <c r="X71" s="27">
        <f t="shared" si="51"/>
        <v>233376.64261306863</v>
      </c>
      <c r="Y71" s="27">
        <f t="shared" si="51"/>
        <v>229396.67259103249</v>
      </c>
      <c r="Z71" s="27">
        <f t="shared" si="51"/>
        <v>225275.21294880455</v>
      </c>
      <c r="AA71" s="27">
        <f t="shared" si="51"/>
        <v>220754.83800106117</v>
      </c>
    </row>
    <row r="73" spans="1:28" x14ac:dyDescent="0.25">
      <c r="D73" s="23">
        <v>0</v>
      </c>
      <c r="E73" s="23">
        <v>0</v>
      </c>
      <c r="F73" s="23">
        <v>0</v>
      </c>
      <c r="G73" s="23">
        <v>-0.87</v>
      </c>
      <c r="H73" s="23">
        <v>2.2799999999999998</v>
      </c>
      <c r="I73" s="23">
        <v>2.35</v>
      </c>
      <c r="J73" s="23">
        <v>2.2000000000000002</v>
      </c>
      <c r="K73" s="23">
        <v>2.1800000000000002</v>
      </c>
      <c r="L73" s="23">
        <v>1.85</v>
      </c>
      <c r="M73" s="23">
        <v>2.73</v>
      </c>
      <c r="N73" s="23">
        <v>3.2</v>
      </c>
      <c r="O73" s="23">
        <v>2.0499999999999998</v>
      </c>
      <c r="P73" s="23">
        <v>2.5299999999999998</v>
      </c>
      <c r="Q73" s="23">
        <v>1.7</v>
      </c>
      <c r="R73" s="23">
        <v>2.65</v>
      </c>
      <c r="S73" s="23">
        <v>1.8</v>
      </c>
      <c r="T73" s="23">
        <v>2.6</v>
      </c>
      <c r="U73" s="23">
        <v>2</v>
      </c>
      <c r="V73" s="23">
        <v>2.2999999999999998</v>
      </c>
      <c r="W73" s="23">
        <v>2.5</v>
      </c>
      <c r="X73" s="23">
        <v>-2.85</v>
      </c>
      <c r="Y73" s="23">
        <v>0</v>
      </c>
      <c r="Z73" s="23">
        <v>0</v>
      </c>
      <c r="AA73" s="23">
        <v>0</v>
      </c>
    </row>
    <row r="74" spans="1:28" ht="15.75" thickBot="1" x14ac:dyDescent="0.3">
      <c r="A74" s="23" t="s">
        <v>22</v>
      </c>
    </row>
    <row r="75" spans="1:28" ht="15.75" thickBot="1" x14ac:dyDescent="0.3">
      <c r="A75" s="23" t="s">
        <v>0</v>
      </c>
      <c r="C75" s="29" t="s">
        <v>1</v>
      </c>
      <c r="D75" s="20">
        <v>1</v>
      </c>
      <c r="E75" s="21">
        <v>2</v>
      </c>
      <c r="F75" s="20">
        <v>3</v>
      </c>
      <c r="G75" s="21">
        <v>4</v>
      </c>
      <c r="H75" s="20">
        <v>5</v>
      </c>
      <c r="I75" s="21">
        <v>6</v>
      </c>
      <c r="J75" s="20">
        <v>7</v>
      </c>
      <c r="K75" s="21">
        <v>8</v>
      </c>
      <c r="L75" s="20">
        <v>9</v>
      </c>
      <c r="M75" s="21">
        <v>10</v>
      </c>
      <c r="N75" s="20">
        <v>11</v>
      </c>
      <c r="O75" s="21">
        <v>12</v>
      </c>
      <c r="P75" s="20">
        <v>13</v>
      </c>
      <c r="Q75" s="21">
        <v>14</v>
      </c>
      <c r="R75" s="20">
        <v>15</v>
      </c>
      <c r="S75" s="21">
        <v>16</v>
      </c>
      <c r="T75" s="20">
        <v>17</v>
      </c>
      <c r="U75" s="21">
        <v>18</v>
      </c>
      <c r="V75" s="20">
        <v>19</v>
      </c>
      <c r="W75" s="21">
        <v>20</v>
      </c>
      <c r="X75" s="20">
        <v>21</v>
      </c>
      <c r="Y75" s="21">
        <v>22</v>
      </c>
      <c r="Z75" s="20">
        <v>23</v>
      </c>
      <c r="AA75" s="20">
        <v>24</v>
      </c>
    </row>
    <row r="76" spans="1:28" x14ac:dyDescent="0.25">
      <c r="A76" s="23" t="s">
        <v>15</v>
      </c>
      <c r="C76" s="26">
        <v>18.399999999999999</v>
      </c>
      <c r="D76" s="40">
        <v>18.396249999999998</v>
      </c>
      <c r="E76" s="48">
        <v>18.014132707299787</v>
      </c>
      <c r="F76" s="6">
        <v>17.63562368685146</v>
      </c>
      <c r="G76" s="48">
        <v>17.256170342709158</v>
      </c>
      <c r="H76" s="6">
        <v>17.334542435122579</v>
      </c>
      <c r="I76" s="48">
        <v>17.518690569783633</v>
      </c>
      <c r="J76" s="6">
        <v>17.68937243558722</v>
      </c>
      <c r="K76" s="48">
        <v>17.840948534358187</v>
      </c>
      <c r="L76" s="6">
        <v>17.980572378162421</v>
      </c>
      <c r="M76" s="48">
        <v>18.097081418756851</v>
      </c>
      <c r="N76" s="6">
        <v>18.234566262384444</v>
      </c>
      <c r="O76" s="48">
        <v>18.377495970233074</v>
      </c>
      <c r="P76" s="6">
        <v>18.471324702137711</v>
      </c>
      <c r="Q76" s="48">
        <v>18.574436150330804</v>
      </c>
      <c r="R76" s="6">
        <v>18.642277931144204</v>
      </c>
      <c r="S76" s="48">
        <v>18.736519413031793</v>
      </c>
      <c r="T76" s="6">
        <v>18.794363702553369</v>
      </c>
      <c r="U76" s="48">
        <v>18.873303481884175</v>
      </c>
      <c r="V76" s="6">
        <v>18.925203120782815</v>
      </c>
      <c r="W76" s="48">
        <v>18.983355442171618</v>
      </c>
      <c r="X76" s="6">
        <v>19.043866794591892</v>
      </c>
      <c r="Y76" s="48">
        <v>18.924273767775279</v>
      </c>
      <c r="Z76" s="6">
        <v>18.584865565364179</v>
      </c>
      <c r="AA76" s="48">
        <v>18.251583024575673</v>
      </c>
    </row>
    <row r="77" spans="1:28" x14ac:dyDescent="0.25">
      <c r="A77" s="23" t="s">
        <v>16</v>
      </c>
      <c r="C77" s="26"/>
      <c r="D77" s="41">
        <v>18.014132707299787</v>
      </c>
      <c r="E77" s="35">
        <v>17.63562368685146</v>
      </c>
      <c r="F77" s="7">
        <v>17.256170342709158</v>
      </c>
      <c r="G77" s="35">
        <v>17.334542435122579</v>
      </c>
      <c r="H77" s="7">
        <v>17.518690569783633</v>
      </c>
      <c r="I77" s="35">
        <v>17.689372435587217</v>
      </c>
      <c r="J77" s="7">
        <v>17.840948534358184</v>
      </c>
      <c r="K77" s="35">
        <v>17.980572378162421</v>
      </c>
      <c r="L77" s="7">
        <v>18.097081418756847</v>
      </c>
      <c r="M77" s="35">
        <v>18.234566262384437</v>
      </c>
      <c r="N77" s="7">
        <v>18.37749597023307</v>
      </c>
      <c r="O77" s="35">
        <v>18.471324702137704</v>
      </c>
      <c r="P77" s="7">
        <v>18.574436150330794</v>
      </c>
      <c r="Q77" s="35">
        <v>18.6422779311442</v>
      </c>
      <c r="R77" s="7">
        <v>18.73651941303179</v>
      </c>
      <c r="S77" s="35">
        <v>18.794363702553365</v>
      </c>
      <c r="T77" s="7">
        <v>18.873303481884168</v>
      </c>
      <c r="U77" s="35">
        <v>18.925203120782811</v>
      </c>
      <c r="V77" s="7">
        <v>18.983355442171614</v>
      </c>
      <c r="W77" s="35">
        <v>19.043866794591889</v>
      </c>
      <c r="X77" s="7">
        <v>18.924273767775276</v>
      </c>
      <c r="Y77" s="35">
        <v>18.584865565364172</v>
      </c>
      <c r="Z77" s="7">
        <v>18.25158302457567</v>
      </c>
      <c r="AA77" s="35">
        <v>17.915368887362245</v>
      </c>
    </row>
    <row r="78" spans="1:28" x14ac:dyDescent="0.25">
      <c r="A78" s="23" t="s">
        <v>2</v>
      </c>
      <c r="C78" s="26">
        <v>18.940000000000001</v>
      </c>
      <c r="D78" s="40">
        <v>18.940000000000001</v>
      </c>
      <c r="E78" s="34">
        <v>18.64</v>
      </c>
      <c r="F78" s="6">
        <v>18.38</v>
      </c>
      <c r="G78" s="34">
        <v>18.13</v>
      </c>
      <c r="H78" s="6">
        <v>18.16</v>
      </c>
      <c r="I78" s="34">
        <v>18.59</v>
      </c>
      <c r="J78" s="6">
        <v>18.71</v>
      </c>
      <c r="K78" s="34">
        <v>18.78</v>
      </c>
      <c r="L78" s="6">
        <v>19.07</v>
      </c>
      <c r="M78" s="34">
        <v>19.02</v>
      </c>
      <c r="N78" s="6">
        <v>19.079999999999998</v>
      </c>
      <c r="O78" s="34">
        <v>19.09</v>
      </c>
      <c r="P78" s="6">
        <v>18.989999999999998</v>
      </c>
      <c r="Q78" s="34">
        <v>18.989999999999998</v>
      </c>
      <c r="R78" s="6">
        <v>19</v>
      </c>
      <c r="S78" s="34">
        <v>19.04</v>
      </c>
      <c r="T78" s="6">
        <v>19.05</v>
      </c>
      <c r="U78" s="34">
        <v>19.059999999999999</v>
      </c>
      <c r="V78" s="6">
        <v>19.100000000000001</v>
      </c>
      <c r="W78" s="34">
        <v>19.100000000000001</v>
      </c>
      <c r="X78" s="6">
        <v>19.149999999999999</v>
      </c>
      <c r="Y78" s="34">
        <v>19.260000000000002</v>
      </c>
      <c r="Z78" s="6">
        <v>19.190000000000001</v>
      </c>
      <c r="AA78" s="34">
        <v>18.66</v>
      </c>
    </row>
    <row r="79" spans="1:28" x14ac:dyDescent="0.25">
      <c r="A79" s="23" t="s">
        <v>3</v>
      </c>
      <c r="C79" s="26"/>
      <c r="D79" s="41">
        <v>18.64</v>
      </c>
      <c r="E79" s="35">
        <v>18.38</v>
      </c>
      <c r="F79" s="7">
        <v>18.13</v>
      </c>
      <c r="G79" s="35">
        <v>18.16</v>
      </c>
      <c r="H79" s="7">
        <v>18.59</v>
      </c>
      <c r="I79" s="35">
        <v>18.71</v>
      </c>
      <c r="J79" s="7">
        <v>18.78</v>
      </c>
      <c r="K79" s="35">
        <v>19.07</v>
      </c>
      <c r="L79" s="7">
        <v>19.02</v>
      </c>
      <c r="M79" s="35">
        <v>19.079999999999998</v>
      </c>
      <c r="N79" s="7">
        <v>19.09</v>
      </c>
      <c r="O79" s="35">
        <v>18.989999999999998</v>
      </c>
      <c r="P79" s="7">
        <v>18.989999999999998</v>
      </c>
      <c r="Q79" s="35">
        <v>19</v>
      </c>
      <c r="R79" s="7">
        <v>19.04</v>
      </c>
      <c r="S79" s="35">
        <v>19.05</v>
      </c>
      <c r="T79" s="7">
        <v>19.059999999999999</v>
      </c>
      <c r="U79" s="35">
        <v>19.100000000000001</v>
      </c>
      <c r="V79" s="7">
        <v>19.100000000000001</v>
      </c>
      <c r="W79" s="35">
        <v>19.149999999999999</v>
      </c>
      <c r="X79" s="7">
        <v>19.260000000000002</v>
      </c>
      <c r="Y79" s="35">
        <v>19.190000000000001</v>
      </c>
      <c r="Z79" s="7">
        <v>18.66</v>
      </c>
      <c r="AA79" s="35">
        <v>18.3</v>
      </c>
    </row>
    <row r="80" spans="1:28" x14ac:dyDescent="0.25">
      <c r="A80" s="23" t="s">
        <v>18</v>
      </c>
      <c r="C80" s="26"/>
      <c r="D80" s="16">
        <f>D79-D77</f>
        <v>0.6258672927002138</v>
      </c>
      <c r="E80" s="16">
        <f t="shared" ref="E80:AA80" si="52">E79-E77</f>
        <v>0.74437631314853903</v>
      </c>
      <c r="F80" s="16">
        <f t="shared" si="52"/>
        <v>0.87382965729084106</v>
      </c>
      <c r="G80" s="16">
        <f t="shared" si="52"/>
        <v>0.82545756487742139</v>
      </c>
      <c r="H80" s="16">
        <f t="shared" si="52"/>
        <v>1.0713094302163668</v>
      </c>
      <c r="I80" s="16">
        <f t="shared" si="52"/>
        <v>1.0206275644127842</v>
      </c>
      <c r="J80" s="16">
        <f t="shared" si="52"/>
        <v>0.93905146564181763</v>
      </c>
      <c r="K80" s="16">
        <f t="shared" si="52"/>
        <v>1.0894276218375794</v>
      </c>
      <c r="L80" s="16">
        <f t="shared" si="52"/>
        <v>0.9229185812431524</v>
      </c>
      <c r="M80" s="16">
        <f t="shared" si="52"/>
        <v>0.8454337376155614</v>
      </c>
      <c r="N80" s="16">
        <f t="shared" si="52"/>
        <v>0.71250402976692939</v>
      </c>
      <c r="O80" s="16">
        <f t="shared" si="52"/>
        <v>0.51867529786229483</v>
      </c>
      <c r="P80" s="16">
        <f t="shared" si="52"/>
        <v>0.4155638496692049</v>
      </c>
      <c r="Q80" s="16">
        <f t="shared" si="52"/>
        <v>0.35772206885580005</v>
      </c>
      <c r="R80" s="16">
        <f t="shared" si="52"/>
        <v>0.30348058696820956</v>
      </c>
      <c r="S80" s="16">
        <f t="shared" si="52"/>
        <v>0.2556362974466353</v>
      </c>
      <c r="T80" s="16">
        <f t="shared" si="52"/>
        <v>0.18669651811583066</v>
      </c>
      <c r="U80" s="16">
        <f t="shared" si="52"/>
        <v>0.17479687921719034</v>
      </c>
      <c r="V80" s="16">
        <f t="shared" si="52"/>
        <v>0.11664455782838701</v>
      </c>
      <c r="W80" s="16">
        <f t="shared" si="52"/>
        <v>0.10613320540810989</v>
      </c>
      <c r="X80" s="16">
        <f t="shared" si="52"/>
        <v>0.33572623222472586</v>
      </c>
      <c r="Y80" s="16">
        <f t="shared" si="52"/>
        <v>0.60513443463582917</v>
      </c>
      <c r="Z80" s="16">
        <f t="shared" si="52"/>
        <v>0.40841697542433053</v>
      </c>
      <c r="AA80" s="16">
        <f t="shared" si="52"/>
        <v>0.38463111263775573</v>
      </c>
    </row>
    <row r="81" spans="1:28" x14ac:dyDescent="0.25">
      <c r="A81" s="23" t="s">
        <v>4</v>
      </c>
      <c r="C81" s="26"/>
      <c r="D81" s="42">
        <v>9.6999999999999993</v>
      </c>
      <c r="E81" s="4">
        <v>9.4</v>
      </c>
      <c r="F81" s="8">
        <v>9</v>
      </c>
      <c r="G81" s="4">
        <v>8.3000000000000007</v>
      </c>
      <c r="H81" s="8">
        <v>8.5</v>
      </c>
      <c r="I81" s="4">
        <v>9.1999999999999993</v>
      </c>
      <c r="J81" s="8">
        <v>9.4</v>
      </c>
      <c r="K81" s="4">
        <v>8.9</v>
      </c>
      <c r="L81" s="8">
        <v>9.1999999999999993</v>
      </c>
      <c r="M81" s="4">
        <v>10.3</v>
      </c>
      <c r="N81" s="8">
        <v>11.4</v>
      </c>
      <c r="O81" s="4">
        <v>12</v>
      </c>
      <c r="P81" s="8">
        <v>12.3</v>
      </c>
      <c r="Q81" s="4">
        <v>12.2</v>
      </c>
      <c r="R81" s="8">
        <v>12.4</v>
      </c>
      <c r="S81" s="4">
        <v>11.8</v>
      </c>
      <c r="T81" s="8">
        <v>11</v>
      </c>
      <c r="U81" s="4">
        <v>10.199999999999999</v>
      </c>
      <c r="V81" s="8">
        <v>10.199999999999999</v>
      </c>
      <c r="W81" s="4">
        <v>9.8000000000000007</v>
      </c>
      <c r="X81" s="8">
        <v>10</v>
      </c>
      <c r="Y81" s="4">
        <v>11.2</v>
      </c>
      <c r="Z81" s="8">
        <v>11</v>
      </c>
      <c r="AA81" s="4">
        <v>10.6</v>
      </c>
      <c r="AB81" s="36" t="s">
        <v>5</v>
      </c>
    </row>
    <row r="82" spans="1:28" x14ac:dyDescent="0.25">
      <c r="A82" s="23" t="s">
        <v>6</v>
      </c>
      <c r="C82" s="24"/>
      <c r="D82" s="43">
        <v>0</v>
      </c>
      <c r="E82" s="5">
        <v>0</v>
      </c>
      <c r="F82" s="9">
        <v>0</v>
      </c>
      <c r="G82" s="5">
        <v>5.1002291199999998</v>
      </c>
      <c r="H82" s="9">
        <v>4.7434625377928894</v>
      </c>
      <c r="I82" s="5">
        <v>4.9282157901351491</v>
      </c>
      <c r="J82" s="9">
        <v>4.9750371350098685</v>
      </c>
      <c r="K82" s="5">
        <v>4.8267197288859522</v>
      </c>
      <c r="L82" s="9">
        <v>4.9883785975272295</v>
      </c>
      <c r="M82" s="5">
        <v>5.1277578789594758</v>
      </c>
      <c r="N82" s="9">
        <v>5.305063807999999</v>
      </c>
      <c r="O82" s="5">
        <v>5.6242572800000001</v>
      </c>
      <c r="P82" s="9">
        <v>5.6105496320000006</v>
      </c>
      <c r="Q82" s="5">
        <v>5.7041118079999995</v>
      </c>
      <c r="R82" s="9">
        <v>5.6111964160000003</v>
      </c>
      <c r="S82" s="5">
        <v>5.5391240960000001</v>
      </c>
      <c r="T82" s="9">
        <v>5.3174035199999992</v>
      </c>
      <c r="U82" s="5">
        <v>5.1988547199999999</v>
      </c>
      <c r="V82" s="9">
        <v>5.1640547200000002</v>
      </c>
      <c r="W82" s="5">
        <v>5.0038093333333338</v>
      </c>
      <c r="X82" s="9">
        <v>5.7645279999999994</v>
      </c>
      <c r="Y82" s="5">
        <v>0</v>
      </c>
      <c r="Z82" s="9">
        <v>0</v>
      </c>
      <c r="AA82" s="5">
        <v>0</v>
      </c>
      <c r="AB82" s="37">
        <v>5.1823455830576419</v>
      </c>
    </row>
    <row r="83" spans="1:28" x14ac:dyDescent="0.25">
      <c r="A83" s="23" t="s">
        <v>7</v>
      </c>
      <c r="C83" s="33"/>
      <c r="D83" s="44">
        <v>36.220880000000001</v>
      </c>
      <c r="E83" s="33">
        <v>36.595759999999999</v>
      </c>
      <c r="F83" s="3">
        <v>37.095600000000005</v>
      </c>
      <c r="G83" s="33">
        <v>37.100320000000004</v>
      </c>
      <c r="H83" s="3">
        <v>40.000399999999999</v>
      </c>
      <c r="I83" s="33">
        <v>39.195680000000003</v>
      </c>
      <c r="J83" s="3">
        <v>38.795760000000001</v>
      </c>
      <c r="K83" s="33">
        <v>39.400559999999999</v>
      </c>
      <c r="L83" s="3">
        <v>38.695680000000003</v>
      </c>
      <c r="M83" s="33">
        <v>38.201119999999996</v>
      </c>
      <c r="N83" s="3">
        <v>37.296560000000007</v>
      </c>
      <c r="O83" s="33">
        <v>35.396799999999999</v>
      </c>
      <c r="P83" s="3">
        <v>35.501919999999998</v>
      </c>
      <c r="Q83" s="33">
        <v>34.796880000000002</v>
      </c>
      <c r="R83" s="3">
        <v>35.496960000000001</v>
      </c>
      <c r="S83" s="33">
        <v>35.396720000000002</v>
      </c>
      <c r="T83" s="3">
        <v>37.196400000000004</v>
      </c>
      <c r="U83" s="33">
        <v>37.596080000000001</v>
      </c>
      <c r="V83" s="3">
        <v>37.896079999999998</v>
      </c>
      <c r="W83" s="33">
        <v>38.59592</v>
      </c>
      <c r="X83" s="3">
        <v>32.996000000000002</v>
      </c>
      <c r="Y83" s="33">
        <v>34.34648</v>
      </c>
      <c r="Z83" s="3">
        <v>34.596400000000003</v>
      </c>
      <c r="AA83" s="33">
        <v>35.096240000000002</v>
      </c>
      <c r="AB83" s="36" t="s">
        <v>8</v>
      </c>
    </row>
    <row r="84" spans="1:28" x14ac:dyDescent="0.25">
      <c r="A84" s="23" t="s">
        <v>9</v>
      </c>
      <c r="C84" s="33"/>
      <c r="D84" s="45">
        <v>0</v>
      </c>
      <c r="E84" s="30">
        <v>0</v>
      </c>
      <c r="F84" s="10">
        <v>0</v>
      </c>
      <c r="G84" s="30">
        <v>1135.2696856767404</v>
      </c>
      <c r="H84" s="10">
        <v>1480.435061115774</v>
      </c>
      <c r="I84" s="30">
        <v>1334.9763540756283</v>
      </c>
      <c r="J84" s="10">
        <v>1272.1162923598349</v>
      </c>
      <c r="K84" s="30">
        <v>1353.6027975803634</v>
      </c>
      <c r="L84" s="10">
        <v>1235.5495789600088</v>
      </c>
      <c r="M84" s="30">
        <v>1148.7522011894789</v>
      </c>
      <c r="N84" s="10">
        <v>1025.13527628834</v>
      </c>
      <c r="O84" s="30">
        <v>816.02595545293366</v>
      </c>
      <c r="P84" s="10">
        <v>818.50832972240562</v>
      </c>
      <c r="Q84" s="30">
        <v>748.41479814412696</v>
      </c>
      <c r="R84" s="10">
        <v>805.83599076332746</v>
      </c>
      <c r="S84" s="30">
        <v>803.27014391635817</v>
      </c>
      <c r="T84" s="10">
        <v>972.41735427992262</v>
      </c>
      <c r="U84" s="30">
        <v>1021.9227440569238</v>
      </c>
      <c r="V84" s="10">
        <v>1049.0838199128978</v>
      </c>
      <c r="W84" s="30">
        <v>1137.8280062125295</v>
      </c>
      <c r="X84" s="10">
        <v>591.28334444948496</v>
      </c>
      <c r="Y84" s="30">
        <v>0</v>
      </c>
      <c r="Z84" s="10">
        <v>0</v>
      </c>
      <c r="AA84" s="30">
        <v>0</v>
      </c>
      <c r="AB84" s="38">
        <v>18750.427734157081</v>
      </c>
    </row>
    <row r="85" spans="1:28" x14ac:dyDescent="0.25">
      <c r="A85" s="23" t="s">
        <v>10</v>
      </c>
      <c r="C85" s="13"/>
      <c r="D85" s="46">
        <v>0</v>
      </c>
      <c r="E85" s="31">
        <v>0</v>
      </c>
      <c r="F85" s="11">
        <v>0</v>
      </c>
      <c r="G85" s="31">
        <v>93.538014202967361</v>
      </c>
      <c r="H85" s="11">
        <v>100</v>
      </c>
      <c r="I85" s="31">
        <v>100</v>
      </c>
      <c r="J85" s="11">
        <v>98.139063987686598</v>
      </c>
      <c r="K85" s="31">
        <v>99.761095525190584</v>
      </c>
      <c r="L85" s="11">
        <v>95.824104586089774</v>
      </c>
      <c r="M85" s="31">
        <v>92.840686952334124</v>
      </c>
      <c r="N85" s="11">
        <v>86.796237411923329</v>
      </c>
      <c r="O85" s="31">
        <v>77.091122678826196</v>
      </c>
      <c r="P85" s="11">
        <v>76.872413831917058</v>
      </c>
      <c r="Q85" s="31">
        <v>72.573899434814848</v>
      </c>
      <c r="R85" s="11">
        <v>75.703261355496451</v>
      </c>
      <c r="S85" s="31">
        <v>75.072119539655404</v>
      </c>
      <c r="T85" s="11">
        <v>82.767778634715754</v>
      </c>
      <c r="U85" s="31">
        <v>85.076281425714001</v>
      </c>
      <c r="V85" s="11">
        <v>86.074580424519098</v>
      </c>
      <c r="W85" s="31">
        <v>88.754482846942921</v>
      </c>
      <c r="X85" s="11">
        <v>57.215251644785717</v>
      </c>
      <c r="Y85" s="31">
        <v>0</v>
      </c>
      <c r="Z85" s="11">
        <v>0</v>
      </c>
      <c r="AA85" s="31">
        <v>0</v>
      </c>
      <c r="AB85" s="39"/>
    </row>
    <row r="86" spans="1:28" x14ac:dyDescent="0.25">
      <c r="A86" s="23" t="s">
        <v>11</v>
      </c>
      <c r="C86" s="13"/>
      <c r="D86" s="45">
        <v>0</v>
      </c>
      <c r="E86" s="30">
        <v>0</v>
      </c>
      <c r="F86" s="10">
        <v>0</v>
      </c>
      <c r="G86" s="30">
        <v>5790.1355099417578</v>
      </c>
      <c r="H86" s="10">
        <v>7022.3882520378011</v>
      </c>
      <c r="I86" s="30">
        <v>6579.0515476125611</v>
      </c>
      <c r="J86" s="10">
        <v>6328.8257945412497</v>
      </c>
      <c r="K86" s="30">
        <v>6533.4613281563579</v>
      </c>
      <c r="L86" s="10">
        <v>6163.3890758678863</v>
      </c>
      <c r="M86" s="30">
        <v>5890.5231506213913</v>
      </c>
      <c r="N86" s="10">
        <v>5438.4080525413556</v>
      </c>
      <c r="O86" s="30">
        <v>4589.5399206251177</v>
      </c>
      <c r="P86" s="10">
        <v>4592.2816081129777</v>
      </c>
      <c r="Q86" s="30">
        <v>4269.0416873758513</v>
      </c>
      <c r="R86" s="10">
        <v>4521.7040232549925</v>
      </c>
      <c r="S86" s="30">
        <v>4449.4130097644875</v>
      </c>
      <c r="T86" s="10">
        <v>5170.735462557147</v>
      </c>
      <c r="U86" s="30">
        <v>5312.827881415692</v>
      </c>
      <c r="V86" s="10">
        <v>5417.5262518968302</v>
      </c>
      <c r="W86" s="30">
        <v>5693.4743972143133</v>
      </c>
      <c r="X86" s="10">
        <v>3408.4693950127003</v>
      </c>
      <c r="Y86" s="30">
        <v>0</v>
      </c>
      <c r="Z86" s="10">
        <v>0</v>
      </c>
      <c r="AA86" s="30">
        <v>0</v>
      </c>
      <c r="AB86" s="38">
        <v>97171.196348550468</v>
      </c>
    </row>
    <row r="87" spans="1:28" x14ac:dyDescent="0.25">
      <c r="A87" s="23" t="s">
        <v>12</v>
      </c>
      <c r="C87" s="24"/>
      <c r="D87" s="45">
        <v>4585.4075124025521</v>
      </c>
      <c r="E87" s="30">
        <v>4542.1082453799017</v>
      </c>
      <c r="F87" s="10">
        <v>4553.4401297076447</v>
      </c>
      <c r="G87" s="30">
        <v>4849.6704009807299</v>
      </c>
      <c r="H87" s="10">
        <v>4812.6106361051543</v>
      </c>
      <c r="I87" s="30">
        <v>4530.8691579695351</v>
      </c>
      <c r="J87" s="10">
        <v>4509.9126092896313</v>
      </c>
      <c r="K87" s="30">
        <v>4857.9752025055541</v>
      </c>
      <c r="L87" s="10">
        <v>4765.2805887347613</v>
      </c>
      <c r="M87" s="30">
        <v>4240.705027090261</v>
      </c>
      <c r="N87" s="10">
        <v>3723.2515583577638</v>
      </c>
      <c r="O87" s="30">
        <v>3463.5951377695142</v>
      </c>
      <c r="P87" s="10">
        <v>3354.9442297958576</v>
      </c>
      <c r="Q87" s="30">
        <v>3454.9403176149999</v>
      </c>
      <c r="R87" s="10">
        <v>3390.8062406039635</v>
      </c>
      <c r="S87" s="30">
        <v>3755.2815355055636</v>
      </c>
      <c r="T87" s="10">
        <v>4223.4581105875113</v>
      </c>
      <c r="U87" s="30">
        <v>4690.0322146319704</v>
      </c>
      <c r="V87" s="10">
        <v>4719.6983952311939</v>
      </c>
      <c r="W87" s="30">
        <v>4967.3381681710325</v>
      </c>
      <c r="X87" s="10">
        <v>4843.5857168120192</v>
      </c>
      <c r="Y87" s="30">
        <v>4072.8984289332461</v>
      </c>
      <c r="Z87" s="10">
        <v>3999.3904894620464</v>
      </c>
      <c r="AA87" s="30">
        <v>4034.5696458432417</v>
      </c>
      <c r="AB87" s="38">
        <v>102941.76969948564</v>
      </c>
    </row>
    <row r="88" spans="1:28" ht="15.75" thickBot="1" x14ac:dyDescent="0.3">
      <c r="A88" s="23" t="s">
        <v>13</v>
      </c>
      <c r="C88" s="25"/>
      <c r="D88" s="47">
        <v>-4585.4075124025521</v>
      </c>
      <c r="E88" s="32">
        <v>-4542.1082453799017</v>
      </c>
      <c r="F88" s="12">
        <v>-4553.4401297076447</v>
      </c>
      <c r="G88" s="32">
        <v>940.46510896102791</v>
      </c>
      <c r="H88" s="12">
        <v>2209.7776159326468</v>
      </c>
      <c r="I88" s="32">
        <v>2048.182389643026</v>
      </c>
      <c r="J88" s="12">
        <v>1818.9131852516184</v>
      </c>
      <c r="K88" s="32">
        <v>1675.4861256508038</v>
      </c>
      <c r="L88" s="12">
        <v>1398.108487133125</v>
      </c>
      <c r="M88" s="32">
        <v>1649.8181235311304</v>
      </c>
      <c r="N88" s="12">
        <v>1715.1564941835918</v>
      </c>
      <c r="O88" s="32">
        <v>1125.9447828556035</v>
      </c>
      <c r="P88" s="12">
        <v>1237.3373783171201</v>
      </c>
      <c r="Q88" s="32">
        <v>814.10136976085141</v>
      </c>
      <c r="R88" s="12">
        <v>1130.897782651029</v>
      </c>
      <c r="S88" s="32">
        <v>694.13147425892384</v>
      </c>
      <c r="T88" s="12">
        <v>947.27735196963567</v>
      </c>
      <c r="U88" s="32">
        <v>622.79566678372157</v>
      </c>
      <c r="V88" s="12">
        <v>697.82785666563632</v>
      </c>
      <c r="W88" s="32">
        <v>726.13622904328076</v>
      </c>
      <c r="X88" s="12">
        <v>-1435.1163217993189</v>
      </c>
      <c r="Y88" s="32">
        <v>-4072.8984289332461</v>
      </c>
      <c r="Z88" s="12">
        <v>-3999.3904894620464</v>
      </c>
      <c r="AA88" s="32">
        <v>-4034.5696458432417</v>
      </c>
      <c r="AB88" s="38">
        <v>-5770.5733509351812</v>
      </c>
    </row>
    <row r="89" spans="1:28" ht="15.75" thickBot="1" x14ac:dyDescent="0.3">
      <c r="A89" s="23" t="s">
        <v>14</v>
      </c>
      <c r="C89" s="28">
        <f>AA71</f>
        <v>220754.83800106117</v>
      </c>
      <c r="D89" s="27">
        <f>C89+D88</f>
        <v>216169.43048865863</v>
      </c>
      <c r="E89" s="27">
        <f t="shared" ref="E89:AA89" si="53">D89+E88</f>
        <v>211627.32224327873</v>
      </c>
      <c r="F89" s="27">
        <f t="shared" si="53"/>
        <v>207073.88211357108</v>
      </c>
      <c r="G89" s="27">
        <f t="shared" si="53"/>
        <v>208014.34722253212</v>
      </c>
      <c r="H89" s="27">
        <f t="shared" si="53"/>
        <v>210224.12483846478</v>
      </c>
      <c r="I89" s="27">
        <f t="shared" si="53"/>
        <v>212272.30722810779</v>
      </c>
      <c r="J89" s="27">
        <f t="shared" si="53"/>
        <v>214091.22041335941</v>
      </c>
      <c r="K89" s="27">
        <f t="shared" si="53"/>
        <v>215766.70653901022</v>
      </c>
      <c r="L89" s="27">
        <f t="shared" si="53"/>
        <v>217164.81502614333</v>
      </c>
      <c r="M89" s="27">
        <f t="shared" si="53"/>
        <v>218814.63314967445</v>
      </c>
      <c r="N89" s="27">
        <f t="shared" si="53"/>
        <v>220529.78964385804</v>
      </c>
      <c r="O89" s="27">
        <f t="shared" si="53"/>
        <v>221655.73442671364</v>
      </c>
      <c r="P89" s="27">
        <f t="shared" si="53"/>
        <v>222893.07180503075</v>
      </c>
      <c r="Q89" s="27">
        <f t="shared" si="53"/>
        <v>223707.17317479159</v>
      </c>
      <c r="R89" s="27">
        <f t="shared" si="53"/>
        <v>224838.07095744263</v>
      </c>
      <c r="S89" s="27">
        <f t="shared" si="53"/>
        <v>225532.20243170156</v>
      </c>
      <c r="T89" s="27">
        <f t="shared" si="53"/>
        <v>226479.47978367121</v>
      </c>
      <c r="U89" s="27">
        <f t="shared" si="53"/>
        <v>227102.27545045494</v>
      </c>
      <c r="V89" s="27">
        <f t="shared" si="53"/>
        <v>227800.10330712056</v>
      </c>
      <c r="W89" s="27">
        <f t="shared" si="53"/>
        <v>228526.23953616383</v>
      </c>
      <c r="X89" s="27">
        <f t="shared" si="53"/>
        <v>227091.12321436452</v>
      </c>
      <c r="Y89" s="27">
        <f t="shared" si="53"/>
        <v>223018.22478543126</v>
      </c>
      <c r="Z89" s="27">
        <f t="shared" si="53"/>
        <v>219018.83429596922</v>
      </c>
      <c r="AA89" s="27">
        <f t="shared" si="53"/>
        <v>214984.26465012599</v>
      </c>
    </row>
    <row r="91" spans="1:28" x14ac:dyDescent="0.25">
      <c r="D91" s="23">
        <v>0</v>
      </c>
      <c r="E91" s="23">
        <v>0</v>
      </c>
      <c r="F91" s="23">
        <v>0</v>
      </c>
      <c r="G91" s="23">
        <v>0.35</v>
      </c>
      <c r="H91" s="23">
        <v>2.23</v>
      </c>
      <c r="I91" s="23">
        <v>1.3</v>
      </c>
      <c r="J91" s="23">
        <v>2.46</v>
      </c>
      <c r="K91" s="23">
        <v>2.31</v>
      </c>
      <c r="L91" s="23">
        <v>2.63</v>
      </c>
      <c r="M91" s="23">
        <v>3.18</v>
      </c>
      <c r="N91" s="23">
        <v>-4.0199999999999996</v>
      </c>
      <c r="O91" s="23">
        <v>3.5</v>
      </c>
      <c r="P91" s="23">
        <v>2.75</v>
      </c>
      <c r="Q91" s="23">
        <v>3.1</v>
      </c>
      <c r="R91" s="23">
        <v>2.63</v>
      </c>
      <c r="S91" s="23">
        <v>1.78</v>
      </c>
      <c r="T91" s="23">
        <v>1.65</v>
      </c>
      <c r="U91" s="23">
        <v>1.55</v>
      </c>
      <c r="V91" s="23">
        <v>0.73</v>
      </c>
      <c r="W91" s="23">
        <v>0.65</v>
      </c>
      <c r="X91" s="23">
        <v>1.48</v>
      </c>
      <c r="Y91" s="23">
        <v>0</v>
      </c>
      <c r="Z91" s="23">
        <v>0</v>
      </c>
      <c r="AA91" s="23">
        <v>0</v>
      </c>
    </row>
    <row r="92" spans="1:28" ht="15.75" thickBot="1" x14ac:dyDescent="0.3">
      <c r="A92" s="23" t="s">
        <v>23</v>
      </c>
    </row>
    <row r="93" spans="1:28" ht="15.75" thickBot="1" x14ac:dyDescent="0.3">
      <c r="A93" s="23" t="s">
        <v>0</v>
      </c>
      <c r="C93" s="29" t="s">
        <v>1</v>
      </c>
      <c r="D93" s="20">
        <v>1</v>
      </c>
      <c r="E93" s="21">
        <v>2</v>
      </c>
      <c r="F93" s="20">
        <v>3</v>
      </c>
      <c r="G93" s="21">
        <v>4</v>
      </c>
      <c r="H93" s="20">
        <v>5</v>
      </c>
      <c r="I93" s="21">
        <v>6</v>
      </c>
      <c r="J93" s="20">
        <v>7</v>
      </c>
      <c r="K93" s="21">
        <v>8</v>
      </c>
      <c r="L93" s="20">
        <v>9</v>
      </c>
      <c r="M93" s="21">
        <v>10</v>
      </c>
      <c r="N93" s="20">
        <v>11</v>
      </c>
      <c r="O93" s="21">
        <v>12</v>
      </c>
      <c r="P93" s="20">
        <v>13</v>
      </c>
      <c r="Q93" s="21">
        <v>14</v>
      </c>
      <c r="R93" s="20">
        <v>15</v>
      </c>
      <c r="S93" s="21">
        <v>16</v>
      </c>
      <c r="T93" s="20">
        <v>17</v>
      </c>
      <c r="U93" s="21">
        <v>18</v>
      </c>
      <c r="V93" s="20">
        <v>19</v>
      </c>
      <c r="W93" s="21">
        <v>20</v>
      </c>
      <c r="X93" s="20">
        <v>21</v>
      </c>
      <c r="Y93" s="21">
        <v>22</v>
      </c>
      <c r="Z93" s="20">
        <v>23</v>
      </c>
      <c r="AA93" s="20">
        <v>24</v>
      </c>
    </row>
    <row r="94" spans="1:28" x14ac:dyDescent="0.25">
      <c r="A94" s="23" t="s">
        <v>15</v>
      </c>
      <c r="C94" s="26">
        <v>17.920000000000002</v>
      </c>
      <c r="D94" s="40">
        <v>17.915299999999998</v>
      </c>
      <c r="E94" s="48">
        <v>17.567498015591777</v>
      </c>
      <c r="F94" s="6">
        <v>17.234978613064005</v>
      </c>
      <c r="G94" s="48">
        <v>16.917070268620368</v>
      </c>
      <c r="H94" s="6">
        <v>17.06412270378808</v>
      </c>
      <c r="I94" s="48">
        <v>17.267492061297311</v>
      </c>
      <c r="J94" s="6">
        <v>17.422084522539638</v>
      </c>
      <c r="K94" s="48">
        <v>17.609638607803422</v>
      </c>
      <c r="L94" s="6">
        <v>17.77864484105519</v>
      </c>
      <c r="M94" s="48">
        <v>17.94068371367317</v>
      </c>
      <c r="N94" s="6">
        <v>18.106441319359629</v>
      </c>
      <c r="O94" s="48">
        <v>18.027101926265512</v>
      </c>
      <c r="P94" s="6">
        <v>18.197065354252995</v>
      </c>
      <c r="Q94" s="48">
        <v>18.329328834204741</v>
      </c>
      <c r="R94" s="6">
        <v>18.463459533947244</v>
      </c>
      <c r="S94" s="48">
        <v>18.572286344503379</v>
      </c>
      <c r="T94" s="6">
        <v>18.64264589746578</v>
      </c>
      <c r="U94" s="48">
        <v>18.700976194154752</v>
      </c>
      <c r="V94" s="6">
        <v>18.750601919141861</v>
      </c>
      <c r="W94" s="48">
        <v>18.768027915230931</v>
      </c>
      <c r="X94" s="6">
        <v>18.781375773704934</v>
      </c>
      <c r="Y94" s="48">
        <v>18.822662493204373</v>
      </c>
      <c r="Z94" s="6">
        <v>18.434990576422891</v>
      </c>
      <c r="AA94" s="48">
        <v>18.029200770796937</v>
      </c>
    </row>
    <row r="95" spans="1:28" x14ac:dyDescent="0.25">
      <c r="A95" s="23" t="s">
        <v>16</v>
      </c>
      <c r="C95" s="26"/>
      <c r="D95" s="41">
        <v>17.567498015591777</v>
      </c>
      <c r="E95" s="35">
        <v>17.234978613064005</v>
      </c>
      <c r="F95" s="7">
        <v>16.917070268620368</v>
      </c>
      <c r="G95" s="35">
        <v>17.06412270378808</v>
      </c>
      <c r="H95" s="7">
        <v>17.267492061297311</v>
      </c>
      <c r="I95" s="35">
        <v>17.422084522539635</v>
      </c>
      <c r="J95" s="7">
        <v>17.609638607803419</v>
      </c>
      <c r="K95" s="35">
        <v>17.778644841055186</v>
      </c>
      <c r="L95" s="7">
        <v>17.940683713673167</v>
      </c>
      <c r="M95" s="35">
        <v>18.106441319359625</v>
      </c>
      <c r="N95" s="7">
        <v>18.027101926265509</v>
      </c>
      <c r="O95" s="35">
        <v>18.197065354252992</v>
      </c>
      <c r="P95" s="7">
        <v>18.329328834204738</v>
      </c>
      <c r="Q95" s="35">
        <v>18.46345953394724</v>
      </c>
      <c r="R95" s="7">
        <v>18.572286344503379</v>
      </c>
      <c r="S95" s="35">
        <v>18.64264589746578</v>
      </c>
      <c r="T95" s="7">
        <v>18.700976194154752</v>
      </c>
      <c r="U95" s="35">
        <v>18.750601919141861</v>
      </c>
      <c r="V95" s="7">
        <v>18.768027915230931</v>
      </c>
      <c r="W95" s="35">
        <v>18.781375773704934</v>
      </c>
      <c r="X95" s="7">
        <v>18.822662493204373</v>
      </c>
      <c r="Y95" s="35">
        <v>18.434990576422891</v>
      </c>
      <c r="Z95" s="7">
        <v>18.029200770796937</v>
      </c>
      <c r="AA95" s="35">
        <v>17.592907044465299</v>
      </c>
    </row>
    <row r="96" spans="1:28" x14ac:dyDescent="0.25">
      <c r="A96" s="23" t="s">
        <v>2</v>
      </c>
      <c r="C96" s="26">
        <v>18.3</v>
      </c>
      <c r="D96" s="40">
        <v>18.3</v>
      </c>
      <c r="E96" s="34">
        <v>18.03</v>
      </c>
      <c r="F96" s="6">
        <v>17.8</v>
      </c>
      <c r="G96" s="34">
        <v>17.57</v>
      </c>
      <c r="H96" s="6">
        <v>17.64</v>
      </c>
      <c r="I96" s="34">
        <v>18.100000000000001</v>
      </c>
      <c r="J96" s="6">
        <v>18.28</v>
      </c>
      <c r="K96" s="34">
        <v>18.420000000000002</v>
      </c>
      <c r="L96" s="6">
        <v>18.73</v>
      </c>
      <c r="M96" s="34">
        <v>18.82</v>
      </c>
      <c r="N96" s="6">
        <v>18.829999999999998</v>
      </c>
      <c r="O96" s="34">
        <v>18.73</v>
      </c>
      <c r="P96" s="6">
        <v>18.52</v>
      </c>
      <c r="Q96" s="34">
        <v>18.649999999999999</v>
      </c>
      <c r="R96" s="6">
        <v>18.690000000000001</v>
      </c>
      <c r="S96" s="34">
        <v>18.739999999999998</v>
      </c>
      <c r="T96" s="6">
        <v>18.72</v>
      </c>
      <c r="U96" s="34">
        <v>18.760000000000002</v>
      </c>
      <c r="V96" s="6">
        <v>18.84</v>
      </c>
      <c r="W96" s="34">
        <v>18.89</v>
      </c>
      <c r="X96" s="6">
        <v>18.91</v>
      </c>
      <c r="Y96" s="34">
        <v>19.12</v>
      </c>
      <c r="Z96" s="6">
        <v>19.079999999999998</v>
      </c>
      <c r="AA96" s="34">
        <v>18.53</v>
      </c>
    </row>
    <row r="97" spans="1:28" x14ac:dyDescent="0.25">
      <c r="A97" s="23" t="s">
        <v>3</v>
      </c>
      <c r="C97" s="26"/>
      <c r="D97" s="41">
        <v>18.03</v>
      </c>
      <c r="E97" s="35">
        <v>17.8</v>
      </c>
      <c r="F97" s="7">
        <v>17.57</v>
      </c>
      <c r="G97" s="35">
        <v>17.64</v>
      </c>
      <c r="H97" s="7">
        <v>18.100000000000001</v>
      </c>
      <c r="I97" s="35">
        <v>18.28</v>
      </c>
      <c r="J97" s="7">
        <v>18.420000000000002</v>
      </c>
      <c r="K97" s="35">
        <v>18.73</v>
      </c>
      <c r="L97" s="7">
        <v>18.82</v>
      </c>
      <c r="M97" s="35">
        <v>18.829999999999998</v>
      </c>
      <c r="N97" s="7">
        <v>18.73</v>
      </c>
      <c r="O97" s="35">
        <v>18.52</v>
      </c>
      <c r="P97" s="7">
        <v>18.649999999999999</v>
      </c>
      <c r="Q97" s="35">
        <v>18.690000000000001</v>
      </c>
      <c r="R97" s="7">
        <v>18.739999999999998</v>
      </c>
      <c r="S97" s="35">
        <v>18.72</v>
      </c>
      <c r="T97" s="7">
        <v>18.760000000000002</v>
      </c>
      <c r="U97" s="35">
        <v>18.84</v>
      </c>
      <c r="V97" s="7">
        <v>18.89</v>
      </c>
      <c r="W97" s="35">
        <v>18.91</v>
      </c>
      <c r="X97" s="7">
        <v>19.12</v>
      </c>
      <c r="Y97" s="35">
        <v>19.079999999999998</v>
      </c>
      <c r="Z97" s="7">
        <v>18.53</v>
      </c>
      <c r="AA97" s="35">
        <v>18.170000000000002</v>
      </c>
    </row>
    <row r="98" spans="1:28" x14ac:dyDescent="0.25">
      <c r="A98" s="23" t="s">
        <v>18</v>
      </c>
      <c r="C98" s="26"/>
      <c r="D98" s="16">
        <f>D97-D95</f>
        <v>0.46250198440822388</v>
      </c>
      <c r="E98" s="16">
        <f t="shared" ref="E98:AA98" si="54">E97-E95</f>
        <v>0.56502138693599591</v>
      </c>
      <c r="F98" s="16">
        <f t="shared" si="54"/>
        <v>0.65292973137963273</v>
      </c>
      <c r="G98" s="16">
        <f t="shared" si="54"/>
        <v>0.57587729621192096</v>
      </c>
      <c r="H98" s="16">
        <f t="shared" si="54"/>
        <v>0.83250793870269035</v>
      </c>
      <c r="I98" s="16">
        <f t="shared" si="54"/>
        <v>0.85791547746036656</v>
      </c>
      <c r="J98" s="16">
        <f t="shared" si="54"/>
        <v>0.8103613921965831</v>
      </c>
      <c r="K98" s="16">
        <f t="shared" si="54"/>
        <v>0.95135515894481415</v>
      </c>
      <c r="L98" s="16">
        <f t="shared" si="54"/>
        <v>0.87931628632683356</v>
      </c>
      <c r="M98" s="16">
        <f t="shared" si="54"/>
        <v>0.7235586806403731</v>
      </c>
      <c r="N98" s="16">
        <f t="shared" si="54"/>
        <v>0.70289807373449165</v>
      </c>
      <c r="O98" s="16">
        <f t="shared" si="54"/>
        <v>0.32293464574700792</v>
      </c>
      <c r="P98" s="16">
        <f t="shared" si="54"/>
        <v>0.320671165795261</v>
      </c>
      <c r="Q98" s="16">
        <f t="shared" si="54"/>
        <v>0.22654046605276079</v>
      </c>
      <c r="R98" s="16">
        <f t="shared" si="54"/>
        <v>0.16771365549661965</v>
      </c>
      <c r="S98" s="16">
        <f t="shared" si="54"/>
        <v>7.7354102534219038E-2</v>
      </c>
      <c r="T98" s="16">
        <f t="shared" si="54"/>
        <v>5.902380584524991E-2</v>
      </c>
      <c r="U98" s="16">
        <f t="shared" si="54"/>
        <v>8.939808085813894E-2</v>
      </c>
      <c r="V98" s="16">
        <f t="shared" si="54"/>
        <v>0.12197208476906951</v>
      </c>
      <c r="W98" s="16">
        <f t="shared" si="54"/>
        <v>0.12862422629506653</v>
      </c>
      <c r="X98" s="16">
        <f t="shared" si="54"/>
        <v>0.29733750679562831</v>
      </c>
      <c r="Y98" s="16">
        <f t="shared" si="54"/>
        <v>0.64500942357710755</v>
      </c>
      <c r="Z98" s="16">
        <f t="shared" si="54"/>
        <v>0.5007992292030643</v>
      </c>
      <c r="AA98" s="16">
        <f t="shared" si="54"/>
        <v>0.57709295553470241</v>
      </c>
    </row>
    <row r="99" spans="1:28" x14ac:dyDescent="0.25">
      <c r="A99" s="23" t="s">
        <v>4</v>
      </c>
      <c r="C99" s="26"/>
      <c r="D99" s="42">
        <v>10</v>
      </c>
      <c r="E99" s="4">
        <v>10</v>
      </c>
      <c r="F99" s="8">
        <v>10</v>
      </c>
      <c r="G99" s="4">
        <v>9.1999999999999993</v>
      </c>
      <c r="H99" s="8">
        <v>8.6999999999999993</v>
      </c>
      <c r="I99" s="4">
        <v>8.1999999999999993</v>
      </c>
      <c r="J99" s="8">
        <v>7.2</v>
      </c>
      <c r="K99" s="4">
        <v>6.6</v>
      </c>
      <c r="L99" s="8">
        <v>8.3000000000000007</v>
      </c>
      <c r="M99" s="4">
        <v>10.1</v>
      </c>
      <c r="N99" s="8">
        <v>11.2</v>
      </c>
      <c r="O99" s="4">
        <v>12.6</v>
      </c>
      <c r="P99" s="8">
        <v>12.8</v>
      </c>
      <c r="Q99" s="4">
        <v>13</v>
      </c>
      <c r="R99" s="8">
        <v>13.1</v>
      </c>
      <c r="S99" s="4">
        <v>12.1</v>
      </c>
      <c r="T99" s="8">
        <v>10.8</v>
      </c>
      <c r="U99" s="4">
        <v>9.6</v>
      </c>
      <c r="V99" s="8">
        <v>8.6999999999999993</v>
      </c>
      <c r="W99" s="4">
        <v>8.4</v>
      </c>
      <c r="X99" s="8">
        <v>8.5</v>
      </c>
      <c r="Y99" s="4">
        <v>10</v>
      </c>
      <c r="Z99" s="8">
        <v>9.1999999999999993</v>
      </c>
      <c r="AA99" s="4">
        <v>8.1</v>
      </c>
      <c r="AB99" s="36" t="s">
        <v>5</v>
      </c>
    </row>
    <row r="100" spans="1:28" x14ac:dyDescent="0.25">
      <c r="A100" s="23" t="s">
        <v>6</v>
      </c>
      <c r="C100" s="24"/>
      <c r="D100" s="43">
        <v>0</v>
      </c>
      <c r="E100" s="5">
        <v>0</v>
      </c>
      <c r="F100" s="9">
        <v>0</v>
      </c>
      <c r="G100" s="5">
        <v>5.1644871807945609</v>
      </c>
      <c r="H100" s="9">
        <v>4.7772455372666744</v>
      </c>
      <c r="I100" s="5">
        <v>4.8205555541770009</v>
      </c>
      <c r="J100" s="9">
        <v>4.4286142199056897</v>
      </c>
      <c r="K100" s="5">
        <v>4.0784049311385893</v>
      </c>
      <c r="L100" s="9">
        <v>4.6629070238981134</v>
      </c>
      <c r="M100" s="5">
        <v>5.0427540131552924</v>
      </c>
      <c r="N100" s="9">
        <v>6.2198599039999998</v>
      </c>
      <c r="O100" s="5">
        <v>5.5329459839999995</v>
      </c>
      <c r="P100" s="9">
        <v>5.6633355519999995</v>
      </c>
      <c r="Q100" s="5">
        <v>5.73686528</v>
      </c>
      <c r="R100" s="9">
        <v>5.820322816</v>
      </c>
      <c r="S100" s="5">
        <v>5.6757600640000003</v>
      </c>
      <c r="T100" s="9">
        <v>5.3264268800000005</v>
      </c>
      <c r="U100" s="5">
        <v>5.0854853333333336</v>
      </c>
      <c r="V100" s="9">
        <v>4.97114368</v>
      </c>
      <c r="W100" s="5">
        <v>4.9365444266666669</v>
      </c>
      <c r="X100" s="9">
        <v>4.8526448213951552</v>
      </c>
      <c r="Y100" s="5">
        <v>0</v>
      </c>
      <c r="Z100" s="9">
        <v>0</v>
      </c>
      <c r="AA100" s="5">
        <v>0</v>
      </c>
      <c r="AB100" s="37">
        <v>4.9846681351082385</v>
      </c>
    </row>
    <row r="101" spans="1:28" x14ac:dyDescent="0.25">
      <c r="A101" s="23" t="s">
        <v>7</v>
      </c>
      <c r="C101" s="33"/>
      <c r="D101" s="44">
        <v>35.846000000000004</v>
      </c>
      <c r="E101" s="33">
        <v>35.846000000000004</v>
      </c>
      <c r="F101" s="3">
        <v>35.846000000000004</v>
      </c>
      <c r="G101" s="33">
        <v>37.195680000000003</v>
      </c>
      <c r="H101" s="3">
        <v>39.700479999999999</v>
      </c>
      <c r="I101" s="33">
        <v>39.39528</v>
      </c>
      <c r="J101" s="3">
        <v>41.804880000000004</v>
      </c>
      <c r="K101" s="33">
        <v>42.404640000000001</v>
      </c>
      <c r="L101" s="3">
        <v>40.600320000000004</v>
      </c>
      <c r="M101" s="33">
        <v>38.901040000000002</v>
      </c>
      <c r="N101" s="3">
        <v>30.32648</v>
      </c>
      <c r="O101" s="33">
        <v>36.09704</v>
      </c>
      <c r="P101" s="3">
        <v>35.097120000000004</v>
      </c>
      <c r="Q101" s="33">
        <v>35.197200000000002</v>
      </c>
      <c r="R101" s="3">
        <v>34.602240000000002</v>
      </c>
      <c r="S101" s="33">
        <v>35.001840000000001</v>
      </c>
      <c r="T101" s="3">
        <v>36.496319999999997</v>
      </c>
      <c r="U101" s="33">
        <v>37.89584</v>
      </c>
      <c r="V101" s="3">
        <v>38.200479999999999</v>
      </c>
      <c r="W101" s="33">
        <v>38.495359999999998</v>
      </c>
      <c r="X101" s="3">
        <v>39.200399999999995</v>
      </c>
      <c r="Y101" s="33">
        <v>35.846000000000004</v>
      </c>
      <c r="Z101" s="3">
        <v>36.845680000000002</v>
      </c>
      <c r="AA101" s="33">
        <v>38.220240000000004</v>
      </c>
      <c r="AB101" s="36" t="s">
        <v>8</v>
      </c>
    </row>
    <row r="102" spans="1:28" x14ac:dyDescent="0.25">
      <c r="A102" s="23" t="s">
        <v>9</v>
      </c>
      <c r="C102" s="33"/>
      <c r="D102" s="45">
        <v>0</v>
      </c>
      <c r="E102" s="30">
        <v>0</v>
      </c>
      <c r="F102" s="10">
        <v>0</v>
      </c>
      <c r="G102" s="30">
        <v>1154.9601507420109</v>
      </c>
      <c r="H102" s="10">
        <v>1466.2438115028465</v>
      </c>
      <c r="I102" s="30">
        <v>1407.5853180128438</v>
      </c>
      <c r="J102" s="10">
        <v>1764.0380412543368</v>
      </c>
      <c r="K102" s="30">
        <v>1963.8227164012067</v>
      </c>
      <c r="L102" s="10">
        <v>1522.3062337006952</v>
      </c>
      <c r="M102" s="30">
        <v>1241.5685866217134</v>
      </c>
      <c r="N102" s="10">
        <v>442.13421136091358</v>
      </c>
      <c r="O102" s="30">
        <v>905.7187978831455</v>
      </c>
      <c r="P102" s="10">
        <v>800.33004269630453</v>
      </c>
      <c r="Q102" s="30">
        <v>787.69999277885529</v>
      </c>
      <c r="R102" s="10">
        <v>726.22465344628824</v>
      </c>
      <c r="S102" s="30">
        <v>766.8907116592784</v>
      </c>
      <c r="T102" s="10">
        <v>928.18254775740093</v>
      </c>
      <c r="U102" s="30">
        <v>1084.5571189712396</v>
      </c>
      <c r="V102" s="10">
        <v>1133.0179010208617</v>
      </c>
      <c r="W102" s="30">
        <v>1165.4897273396784</v>
      </c>
      <c r="X102" s="10">
        <v>1246.6547442085773</v>
      </c>
      <c r="Y102" s="30">
        <v>0</v>
      </c>
      <c r="Z102" s="10">
        <v>0</v>
      </c>
      <c r="AA102" s="30">
        <v>0</v>
      </c>
      <c r="AB102" s="38">
        <v>20507.425307358197</v>
      </c>
    </row>
    <row r="103" spans="1:28" x14ac:dyDescent="0.25">
      <c r="A103" s="23" t="s">
        <v>10</v>
      </c>
      <c r="C103" s="13"/>
      <c r="D103" s="46">
        <v>0</v>
      </c>
      <c r="E103" s="31">
        <v>0</v>
      </c>
      <c r="F103" s="11">
        <v>0</v>
      </c>
      <c r="G103" s="31">
        <v>96.323484733128012</v>
      </c>
      <c r="H103" s="11">
        <v>100</v>
      </c>
      <c r="I103" s="31">
        <v>100</v>
      </c>
      <c r="J103" s="11">
        <v>100</v>
      </c>
      <c r="K103" s="31">
        <v>100</v>
      </c>
      <c r="L103" s="11">
        <v>100</v>
      </c>
      <c r="M103" s="31">
        <v>96.857741684790653</v>
      </c>
      <c r="N103" s="11">
        <v>44.994340316550044</v>
      </c>
      <c r="O103" s="31">
        <v>82.269755081104222</v>
      </c>
      <c r="P103" s="11">
        <v>76.883791645342541</v>
      </c>
      <c r="Q103" s="31">
        <v>76.117605936061537</v>
      </c>
      <c r="R103" s="11">
        <v>71.629537467900903</v>
      </c>
      <c r="S103" s="31">
        <v>74.063668209502993</v>
      </c>
      <c r="T103" s="11">
        <v>81.460417805609026</v>
      </c>
      <c r="U103" s="31">
        <v>87.521551762798495</v>
      </c>
      <c r="V103" s="11">
        <v>88.605526122055181</v>
      </c>
      <c r="W103" s="31">
        <v>89.859217143346072</v>
      </c>
      <c r="X103" s="11">
        <v>92.844556705226935</v>
      </c>
      <c r="Y103" s="31">
        <v>0</v>
      </c>
      <c r="Z103" s="11">
        <v>0</v>
      </c>
      <c r="AA103" s="31">
        <v>0</v>
      </c>
      <c r="AB103" s="39"/>
    </row>
    <row r="104" spans="1:28" x14ac:dyDescent="0.25">
      <c r="A104" s="23" t="s">
        <v>11</v>
      </c>
      <c r="C104" s="13"/>
      <c r="D104" s="45">
        <v>0</v>
      </c>
      <c r="E104" s="30">
        <v>0</v>
      </c>
      <c r="F104" s="10">
        <v>0</v>
      </c>
      <c r="G104" s="30">
        <v>5964.7768928356691</v>
      </c>
      <c r="H104" s="10">
        <v>7004.6067050468519</v>
      </c>
      <c r="I104" s="30">
        <v>6785.3432227248131</v>
      </c>
      <c r="J104" s="10">
        <v>7812.2439539535353</v>
      </c>
      <c r="K104" s="30">
        <v>8009.2642504526602</v>
      </c>
      <c r="L104" s="10">
        <v>7098.3724296468545</v>
      </c>
      <c r="M104" s="30">
        <v>6260.9249727941897</v>
      </c>
      <c r="N104" s="10">
        <v>2750.0128534304076</v>
      </c>
      <c r="O104" s="30">
        <v>5011.2931853808568</v>
      </c>
      <c r="P104" s="10">
        <v>4532.537584135659</v>
      </c>
      <c r="Q104" s="30">
        <v>4518.9287396292657</v>
      </c>
      <c r="R104" s="10">
        <v>4226.8619199951245</v>
      </c>
      <c r="S104" s="30">
        <v>4352.6876746882717</v>
      </c>
      <c r="T104" s="10">
        <v>4943.8964719219048</v>
      </c>
      <c r="U104" s="30">
        <v>5515.4993216904941</v>
      </c>
      <c r="V104" s="10">
        <v>5632.3947779867221</v>
      </c>
      <c r="W104" s="30">
        <v>5753.491817835943</v>
      </c>
      <c r="X104" s="10">
        <v>6049.572688551455</v>
      </c>
      <c r="Y104" s="30">
        <v>0</v>
      </c>
      <c r="Z104" s="10">
        <v>0</v>
      </c>
      <c r="AA104" s="30">
        <v>0</v>
      </c>
      <c r="AB104" s="38">
        <v>102222.70946270067</v>
      </c>
    </row>
    <row r="105" spans="1:28" x14ac:dyDescent="0.25">
      <c r="A105" s="23" t="s">
        <v>12</v>
      </c>
      <c r="C105" s="24"/>
      <c r="D105" s="45">
        <v>4173.6238128986533</v>
      </c>
      <c r="E105" s="30">
        <v>3990.2328303332984</v>
      </c>
      <c r="F105" s="10">
        <v>3814.9001333236138</v>
      </c>
      <c r="G105" s="30">
        <v>4200.1476708231485</v>
      </c>
      <c r="H105" s="10">
        <v>4564.1744149360629</v>
      </c>
      <c r="I105" s="30">
        <v>4930.233687816919</v>
      </c>
      <c r="J105" s="10">
        <v>5561.5949307881283</v>
      </c>
      <c r="K105" s="30">
        <v>5981.1894514314517</v>
      </c>
      <c r="L105" s="10">
        <v>5153.905958231122</v>
      </c>
      <c r="M105" s="30">
        <v>4271.8337045566677</v>
      </c>
      <c r="N105" s="10">
        <v>3702.0855705598196</v>
      </c>
      <c r="O105" s="30">
        <v>2971.7320495310746</v>
      </c>
      <c r="P105" s="10">
        <v>2945.375824714692</v>
      </c>
      <c r="Q105" s="30">
        <v>2909.3603427192302</v>
      </c>
      <c r="R105" s="10">
        <v>2920.9401933214717</v>
      </c>
      <c r="S105" s="30">
        <v>3508.3730391395129</v>
      </c>
      <c r="T105" s="10">
        <v>4243.9329116542303</v>
      </c>
      <c r="U105" s="30">
        <v>4919.9906218451742</v>
      </c>
      <c r="V105" s="10">
        <v>5423.2828249178829</v>
      </c>
      <c r="W105" s="30">
        <v>5593.3175161479303</v>
      </c>
      <c r="X105" s="10">
        <v>5554.1320545581611</v>
      </c>
      <c r="Y105" s="30">
        <v>4652.0630013777854</v>
      </c>
      <c r="Z105" s="10">
        <v>4869.4776675114317</v>
      </c>
      <c r="AA105" s="30">
        <v>5235.5247154308445</v>
      </c>
      <c r="AB105" s="38">
        <v>106091.4249285683</v>
      </c>
    </row>
    <row r="106" spans="1:28" ht="15.75" thickBot="1" x14ac:dyDescent="0.3">
      <c r="A106" s="23" t="s">
        <v>13</v>
      </c>
      <c r="C106" s="25"/>
      <c r="D106" s="47">
        <v>-4173.6238128986533</v>
      </c>
      <c r="E106" s="32">
        <v>-3990.2328303332984</v>
      </c>
      <c r="F106" s="12">
        <v>-3814.9001333236138</v>
      </c>
      <c r="G106" s="32">
        <v>1764.6292220125206</v>
      </c>
      <c r="H106" s="12">
        <v>2440.4322901107889</v>
      </c>
      <c r="I106" s="32">
        <v>1855.1095349078942</v>
      </c>
      <c r="J106" s="12">
        <v>2250.649023165407</v>
      </c>
      <c r="K106" s="32">
        <v>2028.0747990212085</v>
      </c>
      <c r="L106" s="12">
        <v>1944.4664714157325</v>
      </c>
      <c r="M106" s="32">
        <v>1989.0912682375219</v>
      </c>
      <c r="N106" s="12">
        <v>-952.07271712941201</v>
      </c>
      <c r="O106" s="32">
        <v>2039.5611358497822</v>
      </c>
      <c r="P106" s="12">
        <v>1587.161759420967</v>
      </c>
      <c r="Q106" s="32">
        <v>1609.5683969100355</v>
      </c>
      <c r="R106" s="12">
        <v>1305.9217266736528</v>
      </c>
      <c r="S106" s="32">
        <v>844.31463554875882</v>
      </c>
      <c r="T106" s="12">
        <v>699.96356026767444</v>
      </c>
      <c r="U106" s="32">
        <v>595.50869984531982</v>
      </c>
      <c r="V106" s="12">
        <v>209.11195306883928</v>
      </c>
      <c r="W106" s="32">
        <v>160.17430168801275</v>
      </c>
      <c r="X106" s="12">
        <v>495.44063399329389</v>
      </c>
      <c r="Y106" s="32">
        <v>-4652.0630013777854</v>
      </c>
      <c r="Z106" s="12">
        <v>-4869.4776675114317</v>
      </c>
      <c r="AA106" s="32">
        <v>-5235.5247154308445</v>
      </c>
      <c r="AB106" s="38">
        <v>-3868.7154658676282</v>
      </c>
    </row>
    <row r="107" spans="1:28" ht="15.75" thickBot="1" x14ac:dyDescent="0.3">
      <c r="A107" s="23" t="s">
        <v>14</v>
      </c>
      <c r="C107" s="28">
        <f>AA89</f>
        <v>214984.26465012599</v>
      </c>
      <c r="D107" s="27">
        <f>C107+D106</f>
        <v>210810.64083722734</v>
      </c>
      <c r="E107" s="27">
        <f t="shared" ref="E107:AA107" si="55">D107+E106</f>
        <v>206820.40800689405</v>
      </c>
      <c r="F107" s="27">
        <f t="shared" si="55"/>
        <v>203005.50787357043</v>
      </c>
      <c r="G107" s="27">
        <f t="shared" si="55"/>
        <v>204770.13709558296</v>
      </c>
      <c r="H107" s="27">
        <f t="shared" si="55"/>
        <v>207210.56938569376</v>
      </c>
      <c r="I107" s="27">
        <f t="shared" si="55"/>
        <v>209065.67892060164</v>
      </c>
      <c r="J107" s="27">
        <f t="shared" si="55"/>
        <v>211316.32794376704</v>
      </c>
      <c r="K107" s="27">
        <f t="shared" si="55"/>
        <v>213344.40274278825</v>
      </c>
      <c r="L107" s="27">
        <f t="shared" si="55"/>
        <v>215288.86921420399</v>
      </c>
      <c r="M107" s="27">
        <f t="shared" si="55"/>
        <v>217277.96048244153</v>
      </c>
      <c r="N107" s="27">
        <f t="shared" si="55"/>
        <v>216325.88776531213</v>
      </c>
      <c r="O107" s="27">
        <f t="shared" si="55"/>
        <v>218365.4489011619</v>
      </c>
      <c r="P107" s="27">
        <f t="shared" si="55"/>
        <v>219952.61066058287</v>
      </c>
      <c r="Q107" s="27">
        <f t="shared" si="55"/>
        <v>221562.1790574929</v>
      </c>
      <c r="R107" s="27">
        <f t="shared" si="55"/>
        <v>222868.10078416657</v>
      </c>
      <c r="S107" s="27">
        <f t="shared" si="55"/>
        <v>223712.41541971534</v>
      </c>
      <c r="T107" s="27">
        <f t="shared" si="55"/>
        <v>224412.37897998301</v>
      </c>
      <c r="U107" s="27">
        <f t="shared" si="55"/>
        <v>225007.88767982833</v>
      </c>
      <c r="V107" s="27">
        <f t="shared" si="55"/>
        <v>225216.99963289718</v>
      </c>
      <c r="W107" s="27">
        <f t="shared" si="55"/>
        <v>225377.17393458518</v>
      </c>
      <c r="X107" s="27">
        <f t="shared" si="55"/>
        <v>225872.61456857849</v>
      </c>
      <c r="Y107" s="27">
        <f t="shared" si="55"/>
        <v>221220.55156720069</v>
      </c>
      <c r="Z107" s="27">
        <f t="shared" si="55"/>
        <v>216351.07389968925</v>
      </c>
      <c r="AA107" s="27">
        <f t="shared" si="55"/>
        <v>211115.54918425842</v>
      </c>
    </row>
    <row r="109" spans="1:28" x14ac:dyDescent="0.25">
      <c r="D109" s="23">
        <v>0</v>
      </c>
      <c r="E109" s="23">
        <v>0</v>
      </c>
      <c r="F109" s="23">
        <v>0</v>
      </c>
      <c r="G109" s="23">
        <v>-2.69</v>
      </c>
      <c r="H109" s="23">
        <v>4.8600000000000003</v>
      </c>
      <c r="I109" s="23">
        <v>5.33</v>
      </c>
      <c r="J109" s="23">
        <v>5.66</v>
      </c>
      <c r="K109" s="23">
        <v>0.71</v>
      </c>
      <c r="L109" s="23">
        <v>2.83</v>
      </c>
      <c r="M109" s="23">
        <v>3.43</v>
      </c>
      <c r="N109" s="23">
        <v>2.4500000000000002</v>
      </c>
      <c r="O109" s="23">
        <v>1.5</v>
      </c>
      <c r="P109" s="23">
        <v>1.63</v>
      </c>
      <c r="Q109" s="23">
        <v>2.25</v>
      </c>
      <c r="R109" s="23">
        <v>1.9</v>
      </c>
      <c r="S109" s="23">
        <v>1.8</v>
      </c>
      <c r="T109" s="23">
        <v>0.4</v>
      </c>
      <c r="U109" s="23">
        <v>1.43</v>
      </c>
      <c r="V109" s="23">
        <v>2.4</v>
      </c>
      <c r="W109" s="23">
        <v>0.63</v>
      </c>
      <c r="X109" s="23">
        <v>2.33</v>
      </c>
      <c r="Y109" s="23">
        <v>0</v>
      </c>
      <c r="Z109" s="23">
        <v>0</v>
      </c>
      <c r="AA109" s="23">
        <v>0</v>
      </c>
    </row>
    <row r="110" spans="1:28" ht="15.75" thickBot="1" x14ac:dyDescent="0.3">
      <c r="A110" s="23" t="s">
        <v>24</v>
      </c>
    </row>
    <row r="111" spans="1:28" ht="15.75" thickBot="1" x14ac:dyDescent="0.3">
      <c r="A111" s="23" t="s">
        <v>0</v>
      </c>
      <c r="C111" s="29" t="s">
        <v>1</v>
      </c>
      <c r="D111" s="20">
        <v>1</v>
      </c>
      <c r="E111" s="21">
        <v>2</v>
      </c>
      <c r="F111" s="20">
        <v>3</v>
      </c>
      <c r="G111" s="21">
        <v>4</v>
      </c>
      <c r="H111" s="20">
        <v>5</v>
      </c>
      <c r="I111" s="21">
        <v>6</v>
      </c>
      <c r="J111" s="20">
        <v>7</v>
      </c>
      <c r="K111" s="21">
        <v>8</v>
      </c>
      <c r="L111" s="20">
        <v>9</v>
      </c>
      <c r="M111" s="21">
        <v>10</v>
      </c>
      <c r="N111" s="20">
        <v>11</v>
      </c>
      <c r="O111" s="21">
        <v>12</v>
      </c>
      <c r="P111" s="20">
        <v>13</v>
      </c>
      <c r="Q111" s="21">
        <v>14</v>
      </c>
      <c r="R111" s="20">
        <v>15</v>
      </c>
      <c r="S111" s="21">
        <v>16</v>
      </c>
      <c r="T111" s="20">
        <v>17</v>
      </c>
      <c r="U111" s="21">
        <v>18</v>
      </c>
      <c r="V111" s="20">
        <v>19</v>
      </c>
      <c r="W111" s="21">
        <v>20</v>
      </c>
      <c r="X111" s="20">
        <v>21</v>
      </c>
      <c r="Y111" s="21">
        <v>22</v>
      </c>
      <c r="Z111" s="20">
        <v>23</v>
      </c>
      <c r="AA111" s="20">
        <v>24</v>
      </c>
    </row>
    <row r="112" spans="1:28" x14ac:dyDescent="0.25">
      <c r="A112" s="23" t="s">
        <v>15</v>
      </c>
      <c r="C112" s="26">
        <v>17.59</v>
      </c>
      <c r="D112" s="34">
        <v>17.593</v>
      </c>
      <c r="E112" s="34">
        <v>17.162690999291282</v>
      </c>
      <c r="F112" s="34">
        <v>16.716137603149498</v>
      </c>
      <c r="G112" s="34">
        <v>16.289205972111038</v>
      </c>
      <c r="H112" s="34">
        <v>16.384993285985168</v>
      </c>
      <c r="I112" s="34">
        <v>16.757895086785318</v>
      </c>
      <c r="J112" s="34">
        <v>17.119272178537262</v>
      </c>
      <c r="K112" s="34">
        <v>17.474692330523059</v>
      </c>
      <c r="L112" s="34">
        <v>17.604149412939378</v>
      </c>
      <c r="M112" s="34">
        <v>17.796187541561913</v>
      </c>
      <c r="N112" s="34">
        <v>17.984070929567373</v>
      </c>
      <c r="O112" s="34">
        <v>18.120567968800703</v>
      </c>
      <c r="P112" s="34">
        <v>18.214733206801796</v>
      </c>
      <c r="Q112" s="34">
        <v>18.307809692498893</v>
      </c>
      <c r="R112" s="34">
        <v>18.41528690813572</v>
      </c>
      <c r="S112" s="34">
        <v>18.501726175106988</v>
      </c>
      <c r="T112" s="34">
        <v>18.577440185191936</v>
      </c>
      <c r="U112" s="34">
        <v>18.598808435625994</v>
      </c>
      <c r="V112" s="34">
        <v>18.65222197658364</v>
      </c>
      <c r="W112" s="34">
        <v>18.735281714105071</v>
      </c>
      <c r="X112" s="34">
        <v>18.751656514498475</v>
      </c>
      <c r="Y112" s="34">
        <v>18.831979814927688</v>
      </c>
      <c r="Z112" s="34">
        <v>18.369199695490753</v>
      </c>
      <c r="AA112" s="34">
        <v>17.917966257418161</v>
      </c>
    </row>
    <row r="113" spans="1:28" x14ac:dyDescent="0.25">
      <c r="A113" s="23" t="s">
        <v>16</v>
      </c>
      <c r="C113" s="26"/>
      <c r="D113" s="35">
        <v>17.162690999291282</v>
      </c>
      <c r="E113" s="35">
        <v>16.716137603149498</v>
      </c>
      <c r="F113" s="35">
        <v>16.289205972111034</v>
      </c>
      <c r="G113" s="35">
        <v>16.384993285985164</v>
      </c>
      <c r="H113" s="35">
        <v>16.757895086785314</v>
      </c>
      <c r="I113" s="35">
        <v>17.119272178537258</v>
      </c>
      <c r="J113" s="35">
        <v>17.474692330523055</v>
      </c>
      <c r="K113" s="35">
        <v>17.604149412939375</v>
      </c>
      <c r="L113" s="35">
        <v>17.79618754156191</v>
      </c>
      <c r="M113" s="35">
        <v>17.984070929567366</v>
      </c>
      <c r="N113" s="35">
        <v>18.1205679688007</v>
      </c>
      <c r="O113" s="35">
        <v>18.214733206801792</v>
      </c>
      <c r="P113" s="35">
        <v>18.307809692498886</v>
      </c>
      <c r="Q113" s="35">
        <v>18.415286908135716</v>
      </c>
      <c r="R113" s="35">
        <v>18.501726175106985</v>
      </c>
      <c r="S113" s="35">
        <v>18.577440185191929</v>
      </c>
      <c r="T113" s="35">
        <v>18.598808435625987</v>
      </c>
      <c r="U113" s="35">
        <v>18.652221976583629</v>
      </c>
      <c r="V113" s="35">
        <v>18.735281714105064</v>
      </c>
      <c r="W113" s="35">
        <v>18.751656514498464</v>
      </c>
      <c r="X113" s="35">
        <v>18.831979814927678</v>
      </c>
      <c r="Y113" s="35">
        <v>18.369199695490742</v>
      </c>
      <c r="Z113" s="35">
        <v>17.917966257418154</v>
      </c>
      <c r="AA113" s="35">
        <v>17.468984040535609</v>
      </c>
    </row>
    <row r="114" spans="1:28" x14ac:dyDescent="0.25">
      <c r="A114" s="23" t="s">
        <v>2</v>
      </c>
      <c r="C114" s="26">
        <v>18.170000000000002</v>
      </c>
      <c r="D114" s="40">
        <v>18.170000000000002</v>
      </c>
      <c r="E114" s="34">
        <v>17.88</v>
      </c>
      <c r="F114" s="6">
        <v>17.579999999999998</v>
      </c>
      <c r="G114" s="34">
        <v>17.309999999999999</v>
      </c>
      <c r="H114" s="6">
        <v>17.329999999999998</v>
      </c>
      <c r="I114" s="34">
        <v>18.100000000000001</v>
      </c>
      <c r="J114" s="6">
        <v>18.239999999999998</v>
      </c>
      <c r="K114" s="34">
        <v>18.59</v>
      </c>
      <c r="L114" s="6">
        <v>18.739999999999998</v>
      </c>
      <c r="M114" s="34">
        <v>18.72</v>
      </c>
      <c r="N114" s="6">
        <v>18.71</v>
      </c>
      <c r="O114" s="34">
        <v>18.64</v>
      </c>
      <c r="P114" s="6">
        <v>18.52</v>
      </c>
      <c r="Q114" s="34">
        <v>18.48</v>
      </c>
      <c r="R114" s="6">
        <v>18.46</v>
      </c>
      <c r="S114" s="34">
        <v>18.46</v>
      </c>
      <c r="T114" s="6">
        <v>18.46</v>
      </c>
      <c r="U114" s="34">
        <v>18.420000000000002</v>
      </c>
      <c r="V114" s="6">
        <v>18.45</v>
      </c>
      <c r="W114" s="34">
        <v>18.559999999999999</v>
      </c>
      <c r="X114" s="6">
        <v>18.63</v>
      </c>
      <c r="Y114" s="34">
        <v>18.86</v>
      </c>
      <c r="Z114" s="6">
        <v>18.690000000000001</v>
      </c>
      <c r="AA114" s="34">
        <v>18.12</v>
      </c>
    </row>
    <row r="115" spans="1:28" x14ac:dyDescent="0.25">
      <c r="A115" s="23" t="s">
        <v>3</v>
      </c>
      <c r="C115" s="26"/>
      <c r="D115" s="41">
        <v>17.88</v>
      </c>
      <c r="E115" s="35">
        <v>17.579999999999998</v>
      </c>
      <c r="F115" s="7">
        <v>17.309999999999999</v>
      </c>
      <c r="G115" s="35">
        <v>17.329999999999998</v>
      </c>
      <c r="H115" s="7">
        <v>18.100000000000001</v>
      </c>
      <c r="I115" s="35">
        <v>18.239999999999998</v>
      </c>
      <c r="J115" s="7">
        <v>18.59</v>
      </c>
      <c r="K115" s="35">
        <v>18.739999999999998</v>
      </c>
      <c r="L115" s="7">
        <v>18.72</v>
      </c>
      <c r="M115" s="35">
        <v>18.71</v>
      </c>
      <c r="N115" s="7">
        <v>18.64</v>
      </c>
      <c r="O115" s="35">
        <v>18.52</v>
      </c>
      <c r="P115" s="7">
        <v>18.48</v>
      </c>
      <c r="Q115" s="35">
        <v>18.46</v>
      </c>
      <c r="R115" s="7">
        <v>18.46</v>
      </c>
      <c r="S115" s="35">
        <v>18.46</v>
      </c>
      <c r="T115" s="7">
        <v>18.420000000000002</v>
      </c>
      <c r="U115" s="35">
        <v>18.45</v>
      </c>
      <c r="V115" s="7">
        <v>18.559999999999999</v>
      </c>
      <c r="W115" s="35">
        <v>18.63</v>
      </c>
      <c r="X115" s="7">
        <v>18.86</v>
      </c>
      <c r="Y115" s="35">
        <v>18.690000000000001</v>
      </c>
      <c r="Z115" s="7">
        <v>18.12</v>
      </c>
      <c r="AA115" s="35">
        <v>17.72</v>
      </c>
    </row>
    <row r="116" spans="1:28" x14ac:dyDescent="0.25">
      <c r="A116" s="23" t="s">
        <v>18</v>
      </c>
      <c r="C116" s="26"/>
      <c r="D116" s="16">
        <f>D115-D113</f>
        <v>0.71730900070871684</v>
      </c>
      <c r="E116" s="16">
        <f t="shared" ref="E116:AA116" si="56">E115-E113</f>
        <v>0.86386239685050015</v>
      </c>
      <c r="F116" s="16">
        <f t="shared" si="56"/>
        <v>1.0207940278889645</v>
      </c>
      <c r="G116" s="16">
        <f t="shared" si="56"/>
        <v>0.94500671401483416</v>
      </c>
      <c r="H116" s="16">
        <f t="shared" si="56"/>
        <v>1.3421049132146869</v>
      </c>
      <c r="I116" s="16">
        <f t="shared" si="56"/>
        <v>1.1207278214627401</v>
      </c>
      <c r="J116" s="16">
        <f t="shared" si="56"/>
        <v>1.1153076694769446</v>
      </c>
      <c r="K116" s="16">
        <f t="shared" si="56"/>
        <v>1.1358505870606237</v>
      </c>
      <c r="L116" s="16">
        <f t="shared" si="56"/>
        <v>0.92381245843808912</v>
      </c>
      <c r="M116" s="16">
        <f t="shared" si="56"/>
        <v>0.72592907043263466</v>
      </c>
      <c r="N116" s="16">
        <f t="shared" si="56"/>
        <v>0.51943203119930104</v>
      </c>
      <c r="O116" s="16">
        <f t="shared" si="56"/>
        <v>0.30526679319820715</v>
      </c>
      <c r="P116" s="16">
        <f t="shared" si="56"/>
        <v>0.17219030750111486</v>
      </c>
      <c r="Q116" s="16">
        <f t="shared" si="56"/>
        <v>4.4713091864284848E-2</v>
      </c>
      <c r="R116" s="16">
        <f t="shared" si="56"/>
        <v>-4.1726175106983732E-2</v>
      </c>
      <c r="S116" s="16">
        <f t="shared" si="56"/>
        <v>-0.11744018519192778</v>
      </c>
      <c r="T116" s="16">
        <f t="shared" si="56"/>
        <v>-0.17880843562598514</v>
      </c>
      <c r="U116" s="16">
        <f t="shared" si="56"/>
        <v>-0.20222197658362973</v>
      </c>
      <c r="V116" s="16">
        <f t="shared" si="56"/>
        <v>-0.17528171410506488</v>
      </c>
      <c r="W116" s="16">
        <f t="shared" si="56"/>
        <v>-0.12165651449846493</v>
      </c>
      <c r="X116" s="16">
        <f t="shared" si="56"/>
        <v>2.8020185072321624E-2</v>
      </c>
      <c r="Y116" s="16">
        <f t="shared" si="56"/>
        <v>0.32080030450925889</v>
      </c>
      <c r="Z116" s="16">
        <f t="shared" si="56"/>
        <v>0.20203374258184681</v>
      </c>
      <c r="AA116" s="16">
        <f t="shared" si="56"/>
        <v>0.25101595946438948</v>
      </c>
    </row>
    <row r="117" spans="1:28" x14ac:dyDescent="0.25">
      <c r="A117" s="23" t="s">
        <v>4</v>
      </c>
      <c r="C117" s="26"/>
      <c r="D117" s="42">
        <v>7.8</v>
      </c>
      <c r="E117" s="4">
        <v>7</v>
      </c>
      <c r="F117" s="8">
        <v>7</v>
      </c>
      <c r="G117" s="4">
        <v>4.5999999999999996</v>
      </c>
      <c r="H117" s="8">
        <v>5.6</v>
      </c>
      <c r="I117" s="4">
        <v>5.5</v>
      </c>
      <c r="J117" s="8">
        <v>4</v>
      </c>
      <c r="K117" s="4">
        <v>4.2</v>
      </c>
      <c r="L117" s="8">
        <v>5.9</v>
      </c>
      <c r="M117" s="4">
        <v>9.1</v>
      </c>
      <c r="N117" s="8">
        <v>10.4</v>
      </c>
      <c r="O117" s="4">
        <v>11.4</v>
      </c>
      <c r="P117" s="8">
        <v>12.3</v>
      </c>
      <c r="Q117" s="4">
        <v>12.8</v>
      </c>
      <c r="R117" s="8">
        <v>12.2</v>
      </c>
      <c r="S117" s="4">
        <v>11.8</v>
      </c>
      <c r="T117" s="8">
        <v>10.6</v>
      </c>
      <c r="U117" s="4">
        <v>9.5</v>
      </c>
      <c r="V117" s="8">
        <v>9.4</v>
      </c>
      <c r="W117" s="4">
        <v>7.1</v>
      </c>
      <c r="X117" s="8">
        <v>5.9</v>
      </c>
      <c r="Y117" s="4">
        <v>8.3000000000000007</v>
      </c>
      <c r="Z117" s="8">
        <v>8.1</v>
      </c>
      <c r="AA117" s="4">
        <v>7.7</v>
      </c>
      <c r="AB117" s="36" t="s">
        <v>5</v>
      </c>
    </row>
    <row r="118" spans="1:28" x14ac:dyDescent="0.25">
      <c r="A118" s="23" t="s">
        <v>6</v>
      </c>
      <c r="C118" s="24"/>
      <c r="D118" s="5">
        <v>0</v>
      </c>
      <c r="E118" s="5">
        <v>0</v>
      </c>
      <c r="F118" s="5">
        <v>0</v>
      </c>
      <c r="G118" s="5">
        <v>3.9629008516352204</v>
      </c>
      <c r="H118" s="5">
        <v>3.2709068924223788</v>
      </c>
      <c r="I118" s="5">
        <v>3.2117777786799948</v>
      </c>
      <c r="J118" s="5">
        <v>2.8453525695740769</v>
      </c>
      <c r="K118" s="5">
        <v>3.4657127439533237</v>
      </c>
      <c r="L118" s="5">
        <v>3.6007252574210979</v>
      </c>
      <c r="M118" s="5">
        <v>4.767993818948681</v>
      </c>
      <c r="N118" s="5">
        <v>5.1756454400000003</v>
      </c>
      <c r="O118" s="5">
        <v>5.5145038079999997</v>
      </c>
      <c r="P118" s="5">
        <v>5.731094272</v>
      </c>
      <c r="Q118" s="5">
        <v>5.7317585919999994</v>
      </c>
      <c r="R118" s="5">
        <v>5.6764318080000002</v>
      </c>
      <c r="S118" s="5">
        <v>5.5391240960000001</v>
      </c>
      <c r="T118" s="5">
        <v>5.4424361599999997</v>
      </c>
      <c r="U118" s="5">
        <v>5.084906666666666</v>
      </c>
      <c r="V118" s="5">
        <v>4.9557813917060569</v>
      </c>
      <c r="W118" s="5">
        <v>4.6678195199999983</v>
      </c>
      <c r="X118" s="5">
        <v>3.6929137467250395</v>
      </c>
      <c r="Y118" s="5">
        <v>0</v>
      </c>
      <c r="Z118" s="5">
        <v>0</v>
      </c>
      <c r="AA118" s="5">
        <v>0</v>
      </c>
      <c r="AB118" s="37">
        <v>4.0270954182784973</v>
      </c>
    </row>
    <row r="119" spans="1:28" x14ac:dyDescent="0.25">
      <c r="A119" s="23" t="s">
        <v>7</v>
      </c>
      <c r="C119" s="33"/>
      <c r="D119" s="33">
        <v>38.595120000000001</v>
      </c>
      <c r="E119" s="33">
        <v>39.594800000000006</v>
      </c>
      <c r="F119" s="33">
        <v>39.594800000000006</v>
      </c>
      <c r="G119" s="33">
        <v>39.903840000000002</v>
      </c>
      <c r="H119" s="33">
        <v>46.204239999999999</v>
      </c>
      <c r="I119" s="33">
        <v>46.799199999999999</v>
      </c>
      <c r="J119" s="33">
        <v>49.003600000000006</v>
      </c>
      <c r="K119" s="33">
        <v>43.803680000000007</v>
      </c>
      <c r="L119" s="33">
        <v>43.79936</v>
      </c>
      <c r="M119" s="33">
        <v>40.400640000000003</v>
      </c>
      <c r="N119" s="33">
        <v>37.79616</v>
      </c>
      <c r="O119" s="33">
        <v>35.596560000000004</v>
      </c>
      <c r="P119" s="33">
        <v>34.60192</v>
      </c>
      <c r="Q119" s="33">
        <v>34.597120000000004</v>
      </c>
      <c r="R119" s="33">
        <v>34.996879999999997</v>
      </c>
      <c r="S119" s="33">
        <v>35.396720000000002</v>
      </c>
      <c r="T119" s="33">
        <v>35.49624</v>
      </c>
      <c r="U119" s="33">
        <v>37.900800000000004</v>
      </c>
      <c r="V119" s="33">
        <v>38.995759999999997</v>
      </c>
      <c r="W119" s="33">
        <v>40.099840000000007</v>
      </c>
      <c r="X119" s="33">
        <v>43.29936</v>
      </c>
      <c r="Y119" s="33">
        <v>37.970320000000001</v>
      </c>
      <c r="Z119" s="33">
        <v>38.220240000000004</v>
      </c>
      <c r="AA119" s="33">
        <v>38.720080000000003</v>
      </c>
      <c r="AB119" s="36" t="s">
        <v>8</v>
      </c>
    </row>
    <row r="120" spans="1:28" x14ac:dyDescent="0.25">
      <c r="A120" s="23" t="s">
        <v>9</v>
      </c>
      <c r="C120" s="33"/>
      <c r="D120" s="30">
        <v>0</v>
      </c>
      <c r="E120" s="30">
        <v>0</v>
      </c>
      <c r="F120" s="30">
        <v>0</v>
      </c>
      <c r="G120" s="30">
        <v>1886.8186897736007</v>
      </c>
      <c r="H120" s="30">
        <v>3176.44660203283</v>
      </c>
      <c r="I120" s="30">
        <v>3270.280321982304</v>
      </c>
      <c r="J120" s="30">
        <v>4018.429831956681</v>
      </c>
      <c r="K120" s="30">
        <v>2523.3403370138831</v>
      </c>
      <c r="L120" s="30">
        <v>2406.8172064106679</v>
      </c>
      <c r="M120" s="30">
        <v>1466.7860568185129</v>
      </c>
      <c r="N120" s="30">
        <v>1113.5930483163088</v>
      </c>
      <c r="O120" s="30">
        <v>866.55652552795277</v>
      </c>
      <c r="P120" s="30">
        <v>755.67081805495138</v>
      </c>
      <c r="Q120" s="30">
        <v>748.1345335865268</v>
      </c>
      <c r="R120" s="30">
        <v>777.14710679906011</v>
      </c>
      <c r="S120" s="30">
        <v>820.00013945650585</v>
      </c>
      <c r="T120" s="30">
        <v>838.42231743825823</v>
      </c>
      <c r="U120" s="30">
        <v>1093.5904701314089</v>
      </c>
      <c r="V120" s="30">
        <v>1212.1723798093783</v>
      </c>
      <c r="W120" s="30">
        <v>1386.9101285844499</v>
      </c>
      <c r="X120" s="30">
        <v>2143.0912499511305</v>
      </c>
      <c r="Y120" s="30">
        <v>0</v>
      </c>
      <c r="Z120" s="30">
        <v>0</v>
      </c>
      <c r="AA120" s="30">
        <v>0</v>
      </c>
      <c r="AB120" s="38">
        <v>30504.207763644416</v>
      </c>
    </row>
    <row r="121" spans="1:28" x14ac:dyDescent="0.25">
      <c r="A121" s="23" t="s">
        <v>10</v>
      </c>
      <c r="C121" s="13"/>
      <c r="D121" s="31">
        <v>0</v>
      </c>
      <c r="E121" s="31">
        <v>0</v>
      </c>
      <c r="F121" s="31">
        <v>0</v>
      </c>
      <c r="G121" s="31">
        <v>100</v>
      </c>
      <c r="H121" s="31">
        <v>100</v>
      </c>
      <c r="I121" s="31">
        <v>100</v>
      </c>
      <c r="J121" s="31">
        <v>100</v>
      </c>
      <c r="K121" s="31">
        <v>100</v>
      </c>
      <c r="L121" s="31">
        <v>100</v>
      </c>
      <c r="M121" s="31">
        <v>100</v>
      </c>
      <c r="N121" s="31">
        <v>91.812473391013157</v>
      </c>
      <c r="O121" s="31">
        <v>80.158607793390203</v>
      </c>
      <c r="P121" s="31">
        <v>73.552331006971315</v>
      </c>
      <c r="Q121" s="31">
        <v>72.825451332603294</v>
      </c>
      <c r="R121" s="31">
        <v>75.066498071322869</v>
      </c>
      <c r="S121" s="31">
        <v>76.635673512873467</v>
      </c>
      <c r="T121" s="31">
        <v>77.139787580339885</v>
      </c>
      <c r="U121" s="31">
        <v>88.229439224199993</v>
      </c>
      <c r="V121" s="31">
        <v>92.687276724418908</v>
      </c>
      <c r="W121" s="31">
        <v>96.936392490479506</v>
      </c>
      <c r="X121" s="31">
        <v>100</v>
      </c>
      <c r="Y121" s="31">
        <v>0</v>
      </c>
      <c r="Z121" s="31">
        <v>0</v>
      </c>
      <c r="AA121" s="31">
        <v>0</v>
      </c>
      <c r="AB121" s="39"/>
    </row>
    <row r="122" spans="1:28" x14ac:dyDescent="0.25">
      <c r="A122" s="23" t="s">
        <v>11</v>
      </c>
      <c r="C122" s="13"/>
      <c r="D122" s="30">
        <v>0</v>
      </c>
      <c r="E122" s="30">
        <v>0</v>
      </c>
      <c r="F122" s="30">
        <v>0</v>
      </c>
      <c r="G122" s="30">
        <v>7477.2753925850529</v>
      </c>
      <c r="H122" s="30">
        <v>10389.861084000828</v>
      </c>
      <c r="I122" s="30">
        <v>10503.413668197223</v>
      </c>
      <c r="J122" s="30">
        <v>11433.849648011068</v>
      </c>
      <c r="K122" s="30">
        <v>8745.17276332049</v>
      </c>
      <c r="L122" s="30">
        <v>8666.2875051185802</v>
      </c>
      <c r="M122" s="30">
        <v>6993.6268526307786</v>
      </c>
      <c r="N122" s="30">
        <v>5763.5627825340043</v>
      </c>
      <c r="O122" s="30">
        <v>4778.6292598711443</v>
      </c>
      <c r="P122" s="30">
        <v>4330.8206968722852</v>
      </c>
      <c r="Q122" s="30">
        <v>4288.1265408564868</v>
      </c>
      <c r="R122" s="30">
        <v>4411.4225565293582</v>
      </c>
      <c r="S122" s="30">
        <v>4542.0825311868903</v>
      </c>
      <c r="T122" s="30">
        <v>4563.0599377769749</v>
      </c>
      <c r="U122" s="30">
        <v>5560.805472174332</v>
      </c>
      <c r="V122" s="30">
        <v>6007.2613233993643</v>
      </c>
      <c r="W122" s="30">
        <v>6473.8461706922026</v>
      </c>
      <c r="X122" s="30">
        <v>7914.2511374306769</v>
      </c>
      <c r="Y122" s="30">
        <v>0</v>
      </c>
      <c r="Z122" s="30">
        <v>0</v>
      </c>
      <c r="AA122" s="30">
        <v>0</v>
      </c>
      <c r="AB122" s="38">
        <v>122843.35532318773</v>
      </c>
    </row>
    <row r="123" spans="1:28" x14ac:dyDescent="0.25">
      <c r="A123" s="23" t="s">
        <v>12</v>
      </c>
      <c r="C123" s="24"/>
      <c r="D123" s="30">
        <v>5163.7080085046064</v>
      </c>
      <c r="E123" s="30">
        <v>5358.6407537014275</v>
      </c>
      <c r="F123" s="30">
        <v>5123.1795724615376</v>
      </c>
      <c r="G123" s="30">
        <v>6327.827626095499</v>
      </c>
      <c r="H123" s="30">
        <v>5915.0394743990009</v>
      </c>
      <c r="I123" s="30">
        <v>6166.8885671739126</v>
      </c>
      <c r="J123" s="30">
        <v>7168.8078241814765</v>
      </c>
      <c r="K123" s="30">
        <v>7191.6877743246569</v>
      </c>
      <c r="L123" s="30">
        <v>6361.8299616481727</v>
      </c>
      <c r="M123" s="30">
        <v>4739.0261965652862</v>
      </c>
      <c r="N123" s="30">
        <v>4125.5983117340002</v>
      </c>
      <c r="O123" s="30">
        <v>3648.6464038580643</v>
      </c>
      <c r="P123" s="30">
        <v>3213.9028685071421</v>
      </c>
      <c r="Q123" s="30">
        <v>2998.3999532145458</v>
      </c>
      <c r="R123" s="30">
        <v>3374.151352874122</v>
      </c>
      <c r="S123" s="30">
        <v>3633.5144101675351</v>
      </c>
      <c r="T123" s="30">
        <v>4306.6409325683098</v>
      </c>
      <c r="U123" s="30">
        <v>4919.8429806825961</v>
      </c>
      <c r="V123" s="30">
        <v>5010.5444731421721</v>
      </c>
      <c r="W123" s="30">
        <v>6277.3485659713888</v>
      </c>
      <c r="X123" s="30">
        <v>6950.3715322800945</v>
      </c>
      <c r="Y123" s="30">
        <v>5553.361433243228</v>
      </c>
      <c r="Z123" s="30">
        <v>5414.8012568710974</v>
      </c>
      <c r="AA123" s="30">
        <v>5387.7866020690881</v>
      </c>
      <c r="AB123" s="38">
        <v>124331.54683623897</v>
      </c>
    </row>
    <row r="124" spans="1:28" ht="15.75" thickBot="1" x14ac:dyDescent="0.3">
      <c r="A124" s="23" t="s">
        <v>13</v>
      </c>
      <c r="C124" s="25"/>
      <c r="D124" s="32">
        <v>-5163.7080085046064</v>
      </c>
      <c r="E124" s="32">
        <v>-5358.6407537014275</v>
      </c>
      <c r="F124" s="32">
        <v>-5123.1795724615376</v>
      </c>
      <c r="G124" s="32">
        <v>1149.4477664895539</v>
      </c>
      <c r="H124" s="32">
        <v>4474.8216096018268</v>
      </c>
      <c r="I124" s="32">
        <v>4336.5251010233105</v>
      </c>
      <c r="J124" s="32">
        <v>4265.0418238295915</v>
      </c>
      <c r="K124" s="32">
        <v>1553.4849889958332</v>
      </c>
      <c r="L124" s="32">
        <v>2304.4575434704075</v>
      </c>
      <c r="M124" s="32">
        <v>2254.6006560654923</v>
      </c>
      <c r="N124" s="32">
        <v>1637.9644708000042</v>
      </c>
      <c r="O124" s="32">
        <v>1129.98285601308</v>
      </c>
      <c r="P124" s="32">
        <v>1116.9178283651431</v>
      </c>
      <c r="Q124" s="32">
        <v>1289.726587641941</v>
      </c>
      <c r="R124" s="32">
        <v>1037.2712036552361</v>
      </c>
      <c r="S124" s="32">
        <v>908.5681210193552</v>
      </c>
      <c r="T124" s="32">
        <v>256.41900520866511</v>
      </c>
      <c r="U124" s="32">
        <v>640.96249149173582</v>
      </c>
      <c r="V124" s="32">
        <v>996.71685025719216</v>
      </c>
      <c r="W124" s="32">
        <v>196.4976047208138</v>
      </c>
      <c r="X124" s="32">
        <v>963.87960515058239</v>
      </c>
      <c r="Y124" s="32">
        <v>-5553.361433243228</v>
      </c>
      <c r="Z124" s="32">
        <v>-5414.8012568710974</v>
      </c>
      <c r="AA124" s="32">
        <v>-5387.7866020690881</v>
      </c>
      <c r="AB124" s="38">
        <v>-1488.1915130512243</v>
      </c>
    </row>
    <row r="125" spans="1:28" ht="15.75" thickBot="1" x14ac:dyDescent="0.3">
      <c r="A125" s="23" t="s">
        <v>14</v>
      </c>
      <c r="C125" s="28">
        <f>AA107</f>
        <v>211115.54918425842</v>
      </c>
      <c r="D125" s="27">
        <f>C125+D124</f>
        <v>205951.8411757538</v>
      </c>
      <c r="E125" s="27">
        <f t="shared" ref="E125:AA125" si="57">D125+E124</f>
        <v>200593.20042205238</v>
      </c>
      <c r="F125" s="27">
        <f t="shared" si="57"/>
        <v>195470.02084959083</v>
      </c>
      <c r="G125" s="27">
        <f t="shared" si="57"/>
        <v>196619.46861608038</v>
      </c>
      <c r="H125" s="27">
        <f t="shared" si="57"/>
        <v>201094.2902256822</v>
      </c>
      <c r="I125" s="27">
        <f t="shared" si="57"/>
        <v>205430.81532670552</v>
      </c>
      <c r="J125" s="27">
        <f t="shared" si="57"/>
        <v>209695.8571505351</v>
      </c>
      <c r="K125" s="27">
        <f t="shared" si="57"/>
        <v>211249.34213953093</v>
      </c>
      <c r="L125" s="27">
        <f t="shared" si="57"/>
        <v>213553.79968300133</v>
      </c>
      <c r="M125" s="27">
        <f t="shared" si="57"/>
        <v>215808.40033906681</v>
      </c>
      <c r="N125" s="27">
        <f t="shared" si="57"/>
        <v>217446.36480986682</v>
      </c>
      <c r="O125" s="27">
        <f t="shared" si="57"/>
        <v>218576.3476658799</v>
      </c>
      <c r="P125" s="27">
        <f t="shared" si="57"/>
        <v>219693.26549424505</v>
      </c>
      <c r="Q125" s="27">
        <f t="shared" si="57"/>
        <v>220982.992081887</v>
      </c>
      <c r="R125" s="27">
        <f t="shared" si="57"/>
        <v>222020.26328554223</v>
      </c>
      <c r="S125" s="27">
        <f t="shared" si="57"/>
        <v>222928.83140656157</v>
      </c>
      <c r="T125" s="27">
        <f t="shared" si="57"/>
        <v>223185.25041177025</v>
      </c>
      <c r="U125" s="27">
        <f t="shared" si="57"/>
        <v>223826.21290326197</v>
      </c>
      <c r="V125" s="27">
        <f t="shared" si="57"/>
        <v>224822.92975351916</v>
      </c>
      <c r="W125" s="27">
        <f t="shared" si="57"/>
        <v>225019.42735823998</v>
      </c>
      <c r="X125" s="27">
        <f t="shared" si="57"/>
        <v>225983.30696339055</v>
      </c>
      <c r="Y125" s="27">
        <f t="shared" si="57"/>
        <v>220429.94553014732</v>
      </c>
      <c r="Z125" s="27">
        <f t="shared" si="57"/>
        <v>215015.14427327624</v>
      </c>
      <c r="AA125" s="27">
        <f t="shared" si="57"/>
        <v>209627.35767120714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Average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</dc:creator>
  <cp:lastModifiedBy>Derek</cp:lastModifiedBy>
  <dcterms:created xsi:type="dcterms:W3CDTF">2023-11-20T12:27:58Z</dcterms:created>
  <dcterms:modified xsi:type="dcterms:W3CDTF">2023-11-22T23:12:17Z</dcterms:modified>
</cp:coreProperties>
</file>